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rmularze sukcesywna 2023\"/>
    </mc:Choice>
  </mc:AlternateContent>
  <bookViews>
    <workbookView xWindow="0" yWindow="0" windowWidth="28800" windowHeight="11565"/>
  </bookViews>
  <sheets>
    <sheet name="cz. 1 Eelektro Med" sheetId="1" r:id="rId1"/>
    <sheet name="cz. 2 ABL&amp;E-JASCO" sheetId="2" r:id="rId2"/>
    <sheet name="cz. 3 - brak umowy" sheetId="3" r:id="rId3"/>
    <sheet name="cz. 4 Chemland" sheetId="4" r:id="rId4"/>
    <sheet name="cz. 5 Chemland" sheetId="5" r:id="rId5"/>
    <sheet name="cz. 6 Equimed" sheetId="6" r:id="rId6"/>
  </sheets>
  <externalReferences>
    <externalReference r:id="rId7"/>
  </externalReferences>
  <definedNames>
    <definedName name="_xlnm.Print_Area" localSheetId="0">'cz. 1 Eelektro Med'!$A$1:$K$17</definedName>
    <definedName name="zeropięć">[1]Ile!$A$1:$A$5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G68" i="5"/>
  <c r="I68" i="5" s="1"/>
  <c r="G69" i="5"/>
  <c r="I69" i="5" s="1"/>
  <c r="G70" i="5"/>
  <c r="I70" i="5" s="1"/>
  <c r="G71" i="5"/>
  <c r="I71" i="5" s="1"/>
  <c r="G72" i="5"/>
  <c r="I72" i="5" s="1"/>
  <c r="G73" i="5"/>
  <c r="I73" i="5" s="1"/>
  <c r="G74" i="5"/>
  <c r="I74" i="5" s="1"/>
  <c r="G75" i="5"/>
  <c r="I75" i="5" s="1"/>
  <c r="G76" i="5"/>
  <c r="I76" i="5" s="1"/>
  <c r="G77" i="5"/>
  <c r="I77" i="5" s="1"/>
  <c r="G78" i="5"/>
  <c r="I78" i="5" s="1"/>
  <c r="G79" i="5"/>
  <c r="I79" i="5" s="1"/>
  <c r="G80" i="5"/>
  <c r="I80" i="5" s="1"/>
  <c r="G81" i="5"/>
  <c r="I81" i="5" s="1"/>
  <c r="G82" i="5"/>
  <c r="I82" i="5" s="1"/>
  <c r="H9" i="5"/>
  <c r="G9" i="5"/>
  <c r="I9" i="5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9" i="4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 s="1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 s="1"/>
  <c r="G47" i="4"/>
  <c r="I47" i="4" s="1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I54" i="4" s="1"/>
  <c r="G9" i="4"/>
  <c r="I9" i="4" s="1"/>
  <c r="H55" i="4" l="1"/>
  <c r="H83" i="5"/>
  <c r="I83" i="5"/>
  <c r="I55" i="4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I9" i="6"/>
  <c r="H9" i="6"/>
  <c r="H24" i="6" s="1"/>
  <c r="G9" i="6"/>
  <c r="I10" i="1"/>
  <c r="I11" i="1"/>
  <c r="I12" i="1"/>
  <c r="I13" i="1"/>
  <c r="I14" i="1"/>
  <c r="I15" i="1"/>
  <c r="I16" i="1"/>
  <c r="H10" i="1"/>
  <c r="H11" i="1"/>
  <c r="H12" i="1"/>
  <c r="H13" i="1"/>
  <c r="H14" i="1"/>
  <c r="H15" i="1"/>
  <c r="H16" i="1"/>
  <c r="G10" i="1"/>
  <c r="G11" i="1"/>
  <c r="G12" i="1"/>
  <c r="G13" i="1"/>
  <c r="G14" i="1"/>
  <c r="G15" i="1"/>
  <c r="G16" i="1"/>
  <c r="I9" i="1"/>
  <c r="H9" i="1"/>
  <c r="G9" i="1"/>
  <c r="I24" i="6" l="1"/>
  <c r="H17" i="1"/>
  <c r="I17" i="1"/>
  <c r="I10" i="2"/>
  <c r="I11" i="2"/>
  <c r="I12" i="2"/>
  <c r="H10" i="2"/>
  <c r="H11" i="2"/>
  <c r="H12" i="2"/>
  <c r="G10" i="2"/>
  <c r="G11" i="2"/>
  <c r="G12" i="2"/>
  <c r="I9" i="2"/>
  <c r="H9" i="2"/>
  <c r="G9" i="2"/>
  <c r="H13" i="2" l="1"/>
  <c r="I13" i="2" l="1"/>
</calcChain>
</file>

<file path=xl/sharedStrings.xml><?xml version="1.0" encoding="utf-8"?>
<sst xmlns="http://schemas.openxmlformats.org/spreadsheetml/2006/main" count="438" uniqueCount="192">
  <si>
    <t>Razem złotych brutto:</t>
  </si>
  <si>
    <t>szt.</t>
  </si>
  <si>
    <t>Szkiełka podstawowe, szlifowane (pod kątem 90°), z podwójnym polem do opisu. Szkiełka o wymiarach: 26 x 76 mm, 1 mm grubości (zgodnie z normą ISO 8037-1). Szkiełka wykonane ze szkła sodowo-wapniowego. Opakowanie jednoczęściowe. Opakowanie: 50 szt.</t>
  </si>
  <si>
    <t>Szkiełka nakrywkowe o wym. 24 x 60 mm, grubości 0,13-0,17 mm, ułożone pionowo w opakowaniu plastikowym z uchylnym wieczkiem na zawiasie. Szkiełka z pochłaniaczem powietrza, pakowane w aluminiową folię. Opakowanie 100 szt.</t>
  </si>
  <si>
    <t>Szkiełka nakrywkowe o wym. 24 x 50 mm, grubości 0,13-0,17 mm, ułożone pionowo w opakowaniu plastikowym z uchylnym wieczkiem na zawiasie. Szkiełka z pochłaniaczem powietrza, pakowane w aluminiową folię. Opakowanie 100 szt.</t>
  </si>
  <si>
    <t>Teczka kartonowa zamykana na 20 preparatów mikroskopowych.</t>
  </si>
  <si>
    <t>Kasetki histopatologiczne standardowych wymiarów, z łamaną przykrywką, 56 prostokątne otwory o wym. 1 x 5 mm w podstawie i 62 prostokątne otwory o wymiarach 1 x 5 mm w przykrywce, front kasetki dostosowany do nanoszenia numeru dowolną techniką, dostępne w kilku kolorach, opakowanie po 1000 szt.</t>
  </si>
  <si>
    <t>Szkiełka podstawowe adhezyjne, szlifowane (90°) z białym polem do opisu. Wymiary 25 x 75 x 1 mm. Szkiełka wykonane ze ekstra białego szkła sodowo-wapniowego o niskiej zawartości żelaza. Szkiełka gotowe do użycia. Opakowanie 72 szt.</t>
  </si>
  <si>
    <t>Etykiety na reagenty typu Reagent Barcode Label kit (3000 sztuk w rolce)</t>
  </si>
  <si>
    <t>op.</t>
  </si>
  <si>
    <t>Etykiety na szkiełka typu FLAP LABEL Kit (2500 sztuk w rolce)</t>
  </si>
  <si>
    <t>Kolumna chromatograficzna (typu Econo-Pac), 50 szt./op.</t>
  </si>
  <si>
    <t>Kraniki do kolumny chromatograficznej</t>
  </si>
  <si>
    <t>Spieki do kolumny chromatograficznej</t>
  </si>
  <si>
    <t>Szkiełka do liczenia komórek do licznika komórek TC10™/TC20™, dwukomorowe, 5 x 30 preparatów</t>
  </si>
  <si>
    <t>Bagietka szklana dł.250 mm</t>
  </si>
  <si>
    <t>Butelka szklana z gwintem z niebieską zakrętką poj. 1 L</t>
  </si>
  <si>
    <t>Butelka szklana z gwintem z niebieską zakrętką poj. 500 ml</t>
  </si>
  <si>
    <t>Butelka szklana z gwintem z niebieską zakrętką poj. 250 ml</t>
  </si>
  <si>
    <t>Butelka szklana z gwintem z niebieską zakrętką poj.100 ml</t>
  </si>
  <si>
    <t>Butelka szklana z kroplomierzem poj. 30 ml.</t>
  </si>
  <si>
    <t>Kolba okrągłodenna 100 ml, szlif 29/32</t>
  </si>
  <si>
    <t>Kolba próżniowa ze szklanym króćcem,250 ml</t>
  </si>
  <si>
    <t>Naczynko wagowe, szklane z pokrywką, śr. 25 mm, wysokośc 25 mm</t>
  </si>
  <si>
    <t>Naczynko wagowe, szklane z pokrywką, śr. 30 mm, wysokość 40 mm</t>
  </si>
  <si>
    <t>Naczynko wagowe, szklane z pokrywką, śr. 40 mm, wysokość 40 mm</t>
  </si>
  <si>
    <t>Naczynko wagowe, szklane z pokrywką, śr. 50 mm, wysokość 40 mm</t>
  </si>
  <si>
    <t>Naczynko wagowe, szklane z pokrywką, śr. 60 mm, wysokośc 40 mm</t>
  </si>
  <si>
    <t>Naczynko wagowe, szklane z pokrywką, śr. 80 mm, wysokośc 30 mm</t>
  </si>
  <si>
    <t>Pipety szklane wielomaiarowe klasy B, skalowana  z podziałką co 0,1 ml, o pojemności 10 ml</t>
  </si>
  <si>
    <t>Pipety szklane wielomaiarowe klasy B, skalowana  z podziałką co 0,1 ml, o pojemności 5 ml</t>
  </si>
  <si>
    <t>Pipety szklane wielomaiarowe klasy B, skalowana, z podziałką co 0,1 ml, o pojemności 2 ml</t>
  </si>
  <si>
    <t>Płytki szklane reakcyjne do aglutynacji lateksowej, czarne</t>
  </si>
  <si>
    <t>Probówka ze szkła sodowego o pojemności 10ml (16x100mm) okrągłodenna</t>
  </si>
  <si>
    <t>Probówka ze szkła sodowego o pojemności 22 ml (16x150mm) okrągłodenna</t>
  </si>
  <si>
    <t>Probówki szklane okrągłodenne  15x150/160mm (250szt/op.)</t>
  </si>
  <si>
    <t>Szczotki do mycia butelek 1 L</t>
  </si>
  <si>
    <t>Szczotki do mycia kolb</t>
  </si>
  <si>
    <t>Szczotki do mycia probówek śred. 10 mm</t>
  </si>
  <si>
    <t>Szczotki do mycia probówek śred. 15 mm</t>
  </si>
  <si>
    <t>Szkiełka mikroskopowe nakrywkowe 24x24 mm (opak=100 szt. lub opak=200 sztuk.)</t>
  </si>
  <si>
    <t>Szkiełka mikroskopowe podstawowe (op. 50 szt.)</t>
  </si>
  <si>
    <t>Szkiełka mikroskopowe podstawowe typu Menzel (opak. 50 szt.)</t>
  </si>
  <si>
    <t>Szkiełka nakrywkowe – prostokątne (op. 100 sztuk) 24mm x 50mm</t>
  </si>
  <si>
    <t>Szkiełko mikroskopowe podstawowe Super Grade 75x25x1,1mm szlifowane 90° z matowym polem  (50szt)</t>
  </si>
  <si>
    <t>Szklany lejek, ɸ 40 mm, H 80mm</t>
  </si>
  <si>
    <t>Szklany lejek,  ɸ 60 mm, H 120</t>
  </si>
  <si>
    <t>Termometr szklany (-10°C do +110°C)  dł. 300 mm</t>
  </si>
  <si>
    <t>Zlewka niska z wylewem, borokrzem, 100 ml</t>
  </si>
  <si>
    <t>Zlewka niska z wylewem, borokrzem, 25 ml</t>
  </si>
  <si>
    <t>Zlewka niska z wylewem, borokrzem, 250 ml</t>
  </si>
  <si>
    <t>Zlewka niska z wylewem, borokrzem, 50 ml</t>
  </si>
  <si>
    <t>Zlewka szklana, niska, skalowana, z wylewem, 1000 ml</t>
  </si>
  <si>
    <t>Zlewka szklana, niska, skalowana, z wylewem, 500 ml</t>
  </si>
  <si>
    <t>Szalki Petriego, szklane, średnica 90</t>
  </si>
  <si>
    <t>Biureta prosta, kran szklany, skala niebieska, kl B 25ml</t>
  </si>
  <si>
    <t>Biureta prosta, kran szklany, skala niebieska, kl B 50ml</t>
  </si>
  <si>
    <t>Biureta prosta, kran szklany, skala brązowa, kl B 25ml</t>
  </si>
  <si>
    <t>Biureta prosta, kran szklany, skala brązowa, kl B 50ml</t>
  </si>
  <si>
    <t>Statyw na biurety z płytą, prętem o długości ok. 60 cm i uchwytem</t>
  </si>
  <si>
    <t>Bibuła jakościowa średnia w arkuszach, gramatura 27±2g/m2 ( 45x60cm ) (100szt/op.)</t>
  </si>
  <si>
    <t>Bibułki do czyszczenia soczewek 120mm x 70 mm, 1 x 50 arkuszy</t>
  </si>
  <si>
    <t>Butla na wodę destylowana, pojemność 10L z kranem</t>
  </si>
  <si>
    <t>Czyściwo celulozowe gofrowane w roli, białe 80%, wykonane z 100% celulozy, średnica rolki 27 cm,  gilza 6 cm, dł. wstęgi min. 230 m, szer. wstęgi 26 cm, nie pozostawia kłaczków na czyszczonych powierzchniach, o gramaturze 2 x 18-20g/m2 każda, perforowany (2szt/op.)</t>
  </si>
  <si>
    <t>Elektroda pH ERH-111</t>
  </si>
  <si>
    <t>Etui na szkiełka mikroskopowe na 20 miejsc</t>
  </si>
  <si>
    <t>Etykiety 52mm x 26 mm,  Samoprzylepne, do opisywania, do znakowania szkiełek podstawowych, op. 10 szt.</t>
  </si>
  <si>
    <t xml:space="preserve">Ezy bakteriologiczne 1µl, jałowe, plastikowe, pakowane po 20 sztuk </t>
  </si>
  <si>
    <t>Ezy polistyrenowe,jałowe,  twarde, 10µl, pakowane po 5-20szt (1000/op)</t>
  </si>
  <si>
    <t>Folia aluminiowa (grubość min. 20µm; szer 45-50 cm, dł. 180m)</t>
  </si>
  <si>
    <t>Glaszczki L-kształtne, wykonane z PS, pomarańczowe, sterylne</t>
  </si>
  <si>
    <t>Kasetki na szkiełka 98mm x 83mm x 38 mm na 25 szkiełek</t>
  </si>
  <si>
    <t>Korki bakteriologiczne celulozowe  do średnic wew. 12,5-14,5mm (opak.=100 szt.)</t>
  </si>
  <si>
    <t>Kran do butli na wodę dest.</t>
  </si>
  <si>
    <t>Kroplomierze z LDPE z zatyczką</t>
  </si>
  <si>
    <t>Kuweta (tacka) ze stali nierdzewnej (240 mm x160 mm)</t>
  </si>
  <si>
    <t>Kuweta (tacka) ze stali nierdzewnej (340 mm x210 mm)</t>
  </si>
  <si>
    <t>Kuweta PS 1,5 ml SEMI-MIKRO op. 100 szt.</t>
  </si>
  <si>
    <t>Łyżeczko-łopatka ze stali szlachetnej dł. 210 mm</t>
  </si>
  <si>
    <t xml:space="preserve">szt. </t>
  </si>
  <si>
    <t>Pałeczki mieszadełka małe, plastikowe</t>
  </si>
  <si>
    <t>Pałeczki polistyrenowe z wacikiem do wymazów, jałowe, pakowane pojedynczo (100szt./op)</t>
  </si>
  <si>
    <t>Papier do czyszczenia soczewek, blok, 250 arkuszy</t>
  </si>
  <si>
    <t>Parafilm 100mm długość 38mb</t>
  </si>
  <si>
    <t>Parafilm 50mm długość 76mb</t>
  </si>
  <si>
    <t>Paski pH książeczka zakres 1-14</t>
  </si>
  <si>
    <t>Pęseta metalowa, prosta, ok. 10 cm</t>
  </si>
  <si>
    <t>Pęseta metalowa, prosta, ok. 15 cm</t>
  </si>
  <si>
    <t>Pęseta metalowa, prosta, ok. 20 cm</t>
  </si>
  <si>
    <t>Pipetki Pasteura o poj. 1 ml, pakowane indywidualnie, jałowe, plastikowe</t>
  </si>
  <si>
    <t>Pipetki Pasteura o poj. 3 ml, pakowane indywidualnie, jałowe, plastikowe</t>
  </si>
  <si>
    <t>Pipety Pasteura o poj.1 ml – 500 szt./op.</t>
  </si>
  <si>
    <t xml:space="preserve">Pojemniki z PP na próbki z zakrętką , poj.120ml -500 szt./op. </t>
  </si>
  <si>
    <t xml:space="preserve">op. </t>
  </si>
  <si>
    <t>Sączki jakościowe średnie, średnica 110 mm (100szt/op.)</t>
  </si>
  <si>
    <t>Sączki jakościowe średnie, średnica 70 mm (100szt/op.)</t>
  </si>
  <si>
    <t>Sączki jakościowe średnie, średnica 90 mm (100szt/op.)</t>
  </si>
  <si>
    <t>Sączki z włókna szklanego, białe, średnica filtra (mm) 47, wielkość porów (um): 1,6, opakowanie 100 szt.</t>
  </si>
  <si>
    <t>Sączki z włókna szklanego, białe, średnica filtra (mm) 90, wielkość porów (um): 1,6, opakowanie 100 szt.</t>
  </si>
  <si>
    <t>Statyw do kuwet 16-miejscowy</t>
  </si>
  <si>
    <t>Statyw kartonowy na probówki 2,0 ml do głębokiego zamrażania</t>
  </si>
  <si>
    <t>Szalki Petriego polistyrenowe bez wentylacji śr. 90mm (pakowane po 10-25 szt)</t>
  </si>
  <si>
    <t>Taśma wskaźnikowa do kontroli sterylizacji parowej w autoklawie (50m)</t>
  </si>
  <si>
    <t>Torebki do sterylizacji ok. 90 x 230 mm, a’200 szt.</t>
  </si>
  <si>
    <t>Tryskawka o pojemności 250 ml</t>
  </si>
  <si>
    <t>Worki płaskie na odpady biologiczne, PP, autoklawowalne 200mm x 300mm (opak.=100 szt.)</t>
  </si>
  <si>
    <t>Worki płaskie na odpady biologiczne, PP, autoklawowalne 250x400 (100szt/op.)</t>
  </si>
  <si>
    <t>Butelki do hodowli komórkowych wentylowane z filtrem, 250 mL, sterylne typ T75 (100 sztuk/opakowanie)</t>
  </si>
  <si>
    <t>Butelki do hodowli komórkowych wentylowane z filtrem, 60 mL, sterylne typ T75 (10 sztuk/opakowanie)</t>
  </si>
  <si>
    <t xml:space="preserve">Filtry nastrzykawkowe 0,22 µm sterylne do hodowli komórkowych </t>
  </si>
  <si>
    <t>Probówki do głębokiego mrożenia (krioprobówki) – samostojące, o pojemności 2,0 ml (100 sztuk/opakowanie)</t>
  </si>
  <si>
    <t>Płytki do hodowli komórek - 96 dołków o płaskim dnie, sterylne, pakowane indywidualnie (50 sztuk/opakowanie)</t>
  </si>
  <si>
    <t>Płytki do hodowli komórek, 12-dołkowe, pakowane indywidualnie, sterylne (50 sztuk/opakowanie)</t>
  </si>
  <si>
    <t>Płytki do hodowli komórek, 6-dołkowe, pakowane indywidualnie, sterylne (4 sztuki/opakowanie)</t>
  </si>
  <si>
    <t>Jednostronny statyw na probówki typu Eppendorf  80 x 1.5ml/2.0ml</t>
  </si>
  <si>
    <t>Pipeta automatyczna zmiennopojemnościowa 1000-5000 μl</t>
  </si>
  <si>
    <t>Pipety serologiczne 10 ml plastikowe sterylne jednorazowe do pipetora (250 sztuk/opakowanie)</t>
  </si>
  <si>
    <t>Pipety serologiczne 25 ml plastikowe sterylne jednorazowe do pipetora (200 sztuk/opakowanie)</t>
  </si>
  <si>
    <t>Statywy na probówki wielostronne, wykonane z PP, odporne na temperaturę.
Statywy zawiera:
– 4 otwory na probówki o poj. 50 ml;
– 12 otworów na probówki wirówkowe o poj. 15 ml;
– 32 otwory na probówki reakcyjne o poj. 1,5 i 2 ml;
– 32 otwory na probówki reakcyjne o poj. 0,5 ml.</t>
  </si>
  <si>
    <t>Statywy pływający na probówki  o poj. 1,5-2 ml, okrągły kształt, przeznaczony do łaźni wodnej, wyposażony w górnej częsci w uchwyt</t>
  </si>
  <si>
    <t>Końcówki do pipet typu HTL o poj. 1000-1250µl ze znacznikiem (1000szt./op.)</t>
  </si>
  <si>
    <t>Końcówki do pipet 200 µl (1000szt./op.)</t>
  </si>
  <si>
    <t>Probówki wirówkowe typu Falcon z zakrętką 15 ml niesterylne (możliwość autoklawowania)(250 szt./op.)</t>
  </si>
  <si>
    <t>Probówki wirówkowe typu Falcon z zakrętką 15 ml sterylne (możliwość autoklawowania)(150 szt./op.)</t>
  </si>
  <si>
    <t>Probówki wirówkowe typu Falcon z zakrętką 50 ml sterylne (możliwość autoklawowania)(50 szt./op.)</t>
  </si>
  <si>
    <t>Końcówki do pipet o pojemności 0,1-10 mikrolitrów, typ Gilson (1000 szt./op.)</t>
  </si>
  <si>
    <t>Końcówki do pipet o pojemności 1000 mikrolitrów, typ Gilson (1000 szt./op.)</t>
  </si>
  <si>
    <t>Końcówki do pipet o pojemności 1000-5000 mikrolitrów (250 sztuk/op.)</t>
  </si>
  <si>
    <t>Końcówki do pipet o pojemności 5-200 mikrolitrów, typ Gilson (1000 szt./op.)</t>
  </si>
  <si>
    <t>Probówki Eppendorf 1,5 ml (płaskie wieczko) 500szt./op.</t>
  </si>
  <si>
    <t>Probówki typu ependorf 1,5 ml (1000 szt./op.)</t>
  </si>
  <si>
    <t>Mikroprobówka PP 1,5 ml typu Ependorf z doczepionym „bezpiecznym zamknięciem” (500szt./op.)</t>
  </si>
  <si>
    <t>Probówki typu ependorf 2 ml (1000 szt./op.)</t>
  </si>
  <si>
    <t>Probówki typu ependorf 5 ml (1000 szt./op.)</t>
  </si>
  <si>
    <t>Końcówki nisko adhezyjne o pojemności 5ml, typu Gilson, autoklawowalne, wykonane z polipropylenu w jakości medycznej, 250szt/op.</t>
  </si>
  <si>
    <t>Końcówki z filtrem typu Gilson, sterylne, niepirogenne, wolne od RNaz i DNaz w pudełkach  pakowane po 10 x 96szt., poj. 0,5-10µl</t>
  </si>
  <si>
    <t>Końcówki z filtrem typu Gilson, sterylne, niepirogenne,  wolne od RNaz i DNaz w pudełkach  pakowane po 10 x 96szt., poj. 20-200µl</t>
  </si>
  <si>
    <t>Końcówki z filtrem typu Gilson, sterylne, niepirogenne,  wolne od RNaz i DNaz w pudełkach  pakowane po 10x 96 szt., poj. 100-1000µl</t>
  </si>
  <si>
    <t>Nisko adhezyjne końcówki pojemności  do 1000μl, typu Gilson, autoklawowalne, wykonane z polipropylenu w jakości medycznej, 1000szt./op.</t>
  </si>
  <si>
    <t>Nisko adhezyjne końcówki pojemności do 10μl, typu Gilson, autoklawowalne, bezbarwne, ze znacznikami pojemności, wykonane z polipropylenu w jakości medycznej, 1000szt./op.</t>
  </si>
  <si>
    <t>Nisko adhezyjne końcówki pojemności do 200μl, typu Gilson, autoklawowalne, ze znacznikami pojemności, żółte, wykonane z polipropylenu w jakości medycznej, 1000szt./op</t>
  </si>
  <si>
    <t>Probówki do reakcji PCR o pojemności 200ul z płaskim wieczkiem, niskoprofilowe, 1000szt./op.</t>
  </si>
  <si>
    <t>Probówki typu eppendorf z klikiem i miejscem do podpisu, autoklawowalne, o pojemności 1,5 ml, 500 szt./op.</t>
  </si>
  <si>
    <t>Probówki typu eppendorf z klikiem i miejscem do podpisu, autoklawowalne, o pojemności 2 ml, 500szt./op.</t>
  </si>
  <si>
    <t>Pudełko na 96 końcówek do pipet automatycznych o pojemności 1 ml, polipropylenowe, autoklawowalne , mieszczące końcówki z wysokim kołnierzem</t>
  </si>
  <si>
    <t>Pudełko na 96 końcówek do pipet automatycznych o pojemności 200µl, polipropylenowe, autoklawowalne</t>
  </si>
  <si>
    <t>Sterylne probówki typu Falcon o pojemności 15ml, wykonane z polipropylenu, ze skalą pomiarową oraz białym polem do opisu, 500szt./op.</t>
  </si>
  <si>
    <t>Sterylne probówki typu Falcon o pojemności 50ml, wykonane z polipropylenu, ze skalą pomiarową oraz białym polem do opisu, 500szt./op.</t>
  </si>
  <si>
    <t>Sterylne szalki do hodowli kokórkowych PS, średnica 100 [mm], opakowanie zbiorcze 600 szt., poakowane po 5 lub 10 sztuk</t>
  </si>
  <si>
    <t>ZAMÓWIENIE</t>
  </si>
  <si>
    <t>Stawka VAT</t>
  </si>
  <si>
    <t>Opole, ………</t>
  </si>
  <si>
    <r>
      <rPr>
        <b/>
        <sz val="10"/>
        <color theme="1"/>
        <rFont val="Times New Roman"/>
        <family val="1"/>
        <charset val="238"/>
      </rPr>
      <t>Elektro Med Grzegorz Pałkowski</t>
    </r>
    <r>
      <rPr>
        <sz val="10"/>
        <color theme="1"/>
        <rFont val="Times New Roman"/>
        <family val="1"/>
        <charset val="238"/>
      </rPr>
      <t xml:space="preserve"> 
ul. Zabierzowska 11 
32-005 Niepołomice</t>
    </r>
  </si>
  <si>
    <t>Na podstawie umowy nr D/72/2022 część 1 z dn. 05.01.2023r. - Sukcesywny zakup materiałów laboratoryjnych na potrzeby Wydziału Lekarskiego UO</t>
  </si>
  <si>
    <t>Na podstawie umowy nr D/72/2022 część 2 z dn. 05.01.2023r. - Sukcesywny zakup materiałów laboratoryjnych na potrzeby Wydziału Lekarskiego UO</t>
  </si>
  <si>
    <t>Termin realizacji zamówienia zgodnie z umową: 28 dni kalendarzowych</t>
  </si>
  <si>
    <t xml:space="preserve">Źródło finansowania zamówienia:
</t>
  </si>
  <si>
    <t>Wnioskodawca:</t>
  </si>
  <si>
    <t>Miejsce dostawy zamawianego towaru (dokładny adres):</t>
  </si>
  <si>
    <t>Zainterseowany zakupem:</t>
  </si>
  <si>
    <t>Kontakt z zainteresowanym (nr tel.):</t>
  </si>
  <si>
    <t xml:space="preserve">
………………………………………………………………………….
/Jednostka organizacyjna U.O Zamawiającego/</t>
  </si>
  <si>
    <t>…………………………………………….
/podpis dysponenta środków finansowych/</t>
  </si>
  <si>
    <t xml:space="preserve">
………………………………………………………………………….
/Jednostka organizacyjna U.O Zamawiającego/</t>
  </si>
  <si>
    <t>Razem brutto
[zł]</t>
  </si>
  <si>
    <t>Razem netto
[zł]</t>
  </si>
  <si>
    <t>Cena brutto
1 szt./op.</t>
  </si>
  <si>
    <t>Jednostka miary
szt./op.</t>
  </si>
  <si>
    <t>Cena netto
1 szt./op.</t>
  </si>
  <si>
    <t>Przedmiot zamówienia</t>
  </si>
  <si>
    <t>L.p.</t>
  </si>
  <si>
    <t>ABL&amp;E-JASCO Polska Sp. z o.o.
ul. Lipińskiego 17/E
30-349 Kraków</t>
  </si>
  <si>
    <t>Razem złotych:</t>
  </si>
  <si>
    <t>Equimed Hołda Lenk Trembecki Sp. J.
ul. Prądnicka 46
31-202 Kraków</t>
  </si>
  <si>
    <t>Na podstawie umowy nr D/72/2022 część 6 z dn. 12.01.2023r. - Sukcesywny zakup materiałów laboratoryjnych na potrzeby Wydziału Lekarskiego UO</t>
  </si>
  <si>
    <t>Ilość
zamawiana</t>
  </si>
  <si>
    <t>Przedsiębiorstwo Techniczno-Handlowe "Chemland" Zbigniew Bartczak w spadku
ul. Usługowa 3
73-110 Stargard</t>
  </si>
  <si>
    <t>Na podstawie umowy nr D/72/2022 część 4 z dn. 05.01.2023r. - Sukcesywny zakup materiałów laboratoryjnych na potrzeby Wydziału Lekarskiego UO</t>
  </si>
  <si>
    <t>Termin realizacji zamówienia zgodnie z umową: 7 dni kalendarzowych</t>
  </si>
  <si>
    <t>Na podstawie umowy nr D/72/2022 część 5 z dn. 05.01.2023r. - Sukcesywny zakup materiałów laboratoryjnych na potrzeby Wydziału Lekarskiego UO</t>
  </si>
  <si>
    <t>Termin realizacji zamówienia zgodnie z umową: 10 dni kalendarzowych</t>
  </si>
  <si>
    <t>Wodoodporne markery do szkła, metalu, porcelany lub podobnych powierzchni, szybkoschnące, czarne, zestaw op. 12 szt.</t>
  </si>
  <si>
    <t>Płytka plastikowa wielomiejscowa do oznaczeń grup krwi, zawierająca 5x6 wgłębień (100szt)</t>
  </si>
  <si>
    <t>Termin realizacji zamówienia zgodnie z umową: ... dni kalendarzowych</t>
  </si>
  <si>
    <t>Na podstawie umowy nr D/72/2022 część 3 z dn. …. - Sukcesywny zakup materiałów laboratoryjnych na potrzeby Wydziału Lekarskiego UO</t>
  </si>
  <si>
    <t>Kuweta mikro ze specjalnego szkła optycznego (2 mm) droga optyczna 10 mm, objętość 0.70 ml (wymiary [mm]: 45 x 12,5 x 12,5) 
kompatybilne z posiadanym sprzętem spektrofotometrem JASCO UV-VIS V-730</t>
  </si>
  <si>
    <t>Kuweta kwarcowa (2 mm) droga optyczna 10 mm, objętość 0.70 ml (wymiary [mm]: 45 x 12,5 x 12,5)
kompatybilne z posiadanym sprzętem spektrofotometrem JASCO UV-VIS V-730</t>
  </si>
  <si>
    <t>Maska wiązki światła do spektrofotometru, kompatybilne z posiadanym spektrofotometrem JASCO UV-VIS V-730: 1,5 x 1,5 (wysokość) mm</t>
  </si>
  <si>
    <t>Maska wiązki światła do spektrofotometru, kompatybilne z posiadanym spektrofotometrem JASCO UV-VIS V-730: 1,5 x 3 (wysokość) mm</t>
  </si>
  <si>
    <t>Szkiełko mikroskopowe podstawowe szlifowane 90° z powierzchnią naładowaną dodatnio (72szt)</t>
  </si>
  <si>
    <t xml:space="preserve">Data obowiązywania umowy: 05.01.2024r. </t>
  </si>
  <si>
    <t xml:space="preserve">Data obowiązywania umowy: 12.01.2024r.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</si>
</sst>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14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2" borderId="1" xfId="0" applyNumberFormat="1" applyFont="1" applyFill="1" applyBorder="1"/>
    <xf numFmtId="164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164" fontId="5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right" vertical="center"/>
    </xf>
    <xf numFmtId="0" fontId="6" fillId="3" borderId="2" xfId="0" applyNumberFormat="1" applyFont="1" applyFill="1" applyBorder="1" applyAlignment="1">
      <alignment horizontal="left" vertical="center" wrapText="1"/>
    </xf>
    <xf numFmtId="0" fontId="19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/>
    </xf>
    <xf numFmtId="0" fontId="19" fillId="3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6" fillId="0" borderId="2" xfId="0" applyFont="1" applyBorder="1"/>
    <xf numFmtId="0" fontId="19" fillId="2" borderId="2" xfId="0" applyFont="1" applyFill="1" applyBorder="1" applyAlignment="1">
      <alignment horizontal="left" wrapText="1"/>
    </xf>
    <xf numFmtId="0" fontId="19" fillId="2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/>
    <xf numFmtId="0" fontId="6" fillId="0" borderId="0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" fillId="0" borderId="0" xfId="0" applyFont="1"/>
    <xf numFmtId="0" fontId="8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2" fillId="0" borderId="7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wrapText="1"/>
    </xf>
    <xf numFmtId="0" fontId="11" fillId="0" borderId="9" xfId="0" applyFont="1" applyBorder="1" applyAlignment="1" applyProtection="1">
      <alignment horizontal="center" wrapText="1"/>
    </xf>
    <xf numFmtId="0" fontId="11" fillId="0" borderId="10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 wrapText="1"/>
    </xf>
    <xf numFmtId="0" fontId="11" fillId="0" borderId="12" xfId="0" applyFont="1" applyBorder="1" applyAlignment="1" applyProtection="1">
      <alignment horizontal="center" wrapText="1"/>
    </xf>
    <xf numFmtId="0" fontId="11" fillId="0" borderId="6" xfId="0" applyFont="1" applyBorder="1" applyAlignment="1" applyProtection="1">
      <alignment horizontal="center" wrapText="1"/>
    </xf>
    <xf numFmtId="0" fontId="11" fillId="0" borderId="13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right"/>
    </xf>
  </cellXfs>
  <cellStyles count="8">
    <cellStyle name="Normalny" xfId="0" builtinId="0"/>
    <cellStyle name="Normalny 2" xfId="1"/>
    <cellStyle name="Normalny 2 2" xfId="5"/>
    <cellStyle name="Normalny 5" xfId="2"/>
    <cellStyle name="Walutowy 2" xfId="4"/>
    <cellStyle name="Walutowy 2 2" xfId="7"/>
    <cellStyle name="Walutowy 3" xfId="6"/>
    <cellStyle name="Walutowy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Normal="100" zoomScaleSheetLayoutView="100" workbookViewId="0">
      <selection activeCell="H24" sqref="H24"/>
    </sheetView>
  </sheetViews>
  <sheetFormatPr defaultColWidth="0" defaultRowHeight="15"/>
  <cols>
    <col min="1" max="1" width="4.42578125" style="1" customWidth="1"/>
    <col min="2" max="2" width="38.5703125" style="1" customWidth="1"/>
    <col min="3" max="3" width="12.85546875" style="1" customWidth="1"/>
    <col min="4" max="4" width="12" style="1" customWidth="1"/>
    <col min="5" max="5" width="13.42578125" style="1" customWidth="1"/>
    <col min="6" max="6" width="13.5703125" style="1" customWidth="1"/>
    <col min="7" max="7" width="14" style="1" customWidth="1"/>
    <col min="8" max="8" width="14.28515625" style="1" customWidth="1"/>
    <col min="9" max="9" width="14.5703125" style="1" customWidth="1"/>
    <col min="10" max="11" width="8.7109375" style="1" customWidth="1"/>
    <col min="12" max="16384" width="8.7109375" style="1" hidden="1"/>
  </cols>
  <sheetData>
    <row r="1" spans="1:9">
      <c r="A1" s="73" t="s">
        <v>161</v>
      </c>
      <c r="B1" s="73"/>
      <c r="H1" s="72" t="s">
        <v>151</v>
      </c>
      <c r="I1" s="72"/>
    </row>
    <row r="2" spans="1:9" ht="15" customHeight="1">
      <c r="A2" s="73"/>
      <c r="B2" s="73"/>
    </row>
    <row r="3" spans="1:9" ht="42.75" customHeight="1">
      <c r="A3" s="73"/>
      <c r="B3" s="73"/>
      <c r="G3" s="75" t="s">
        <v>152</v>
      </c>
      <c r="H3" s="75"/>
      <c r="I3" s="75"/>
    </row>
    <row r="5" spans="1:9">
      <c r="A5" s="74" t="s">
        <v>149</v>
      </c>
      <c r="B5" s="74"/>
      <c r="C5" s="74"/>
      <c r="D5" s="74"/>
      <c r="E5" s="74"/>
      <c r="F5" s="74"/>
      <c r="G5" s="74"/>
      <c r="H5" s="74"/>
      <c r="I5" s="74"/>
    </row>
    <row r="6" spans="1:9">
      <c r="A6" s="74" t="s">
        <v>153</v>
      </c>
      <c r="B6" s="74"/>
      <c r="C6" s="74"/>
      <c r="D6" s="74"/>
      <c r="E6" s="74"/>
      <c r="F6" s="74"/>
      <c r="G6" s="74"/>
      <c r="H6" s="74"/>
      <c r="I6" s="74"/>
    </row>
    <row r="7" spans="1:9">
      <c r="A7" s="70" t="s">
        <v>190</v>
      </c>
      <c r="B7" s="70"/>
      <c r="C7" s="16"/>
      <c r="D7" s="16"/>
      <c r="E7" s="16"/>
      <c r="F7" s="16"/>
      <c r="G7" s="16"/>
      <c r="H7" s="16"/>
      <c r="I7" s="16"/>
    </row>
    <row r="8" spans="1:9" ht="51.75" customHeight="1">
      <c r="A8" s="28" t="s">
        <v>170</v>
      </c>
      <c r="B8" s="28" t="s">
        <v>169</v>
      </c>
      <c r="C8" s="28" t="s">
        <v>167</v>
      </c>
      <c r="D8" s="28" t="s">
        <v>175</v>
      </c>
      <c r="E8" s="28" t="s">
        <v>168</v>
      </c>
      <c r="F8" s="28" t="s">
        <v>150</v>
      </c>
      <c r="G8" s="28" t="s">
        <v>166</v>
      </c>
      <c r="H8" s="28" t="s">
        <v>165</v>
      </c>
      <c r="I8" s="28" t="s">
        <v>164</v>
      </c>
    </row>
    <row r="9" spans="1:9" ht="76.5">
      <c r="A9" s="51">
        <v>1</v>
      </c>
      <c r="B9" s="39" t="s">
        <v>2</v>
      </c>
      <c r="C9" s="8" t="s">
        <v>9</v>
      </c>
      <c r="D9" s="29"/>
      <c r="E9" s="35">
        <v>7</v>
      </c>
      <c r="F9" s="36">
        <v>0.08</v>
      </c>
      <c r="G9" s="34">
        <f>(E9*F9)+E9</f>
        <v>7.5600000000000005</v>
      </c>
      <c r="H9" s="4">
        <f>E9*D9</f>
        <v>0</v>
      </c>
      <c r="I9" s="4">
        <f>G9*D9</f>
        <v>0</v>
      </c>
    </row>
    <row r="10" spans="1:9" ht="76.5">
      <c r="A10" s="51">
        <v>2</v>
      </c>
      <c r="B10" s="39" t="s">
        <v>3</v>
      </c>
      <c r="C10" s="8" t="s">
        <v>9</v>
      </c>
      <c r="D10" s="29"/>
      <c r="E10" s="35">
        <v>7</v>
      </c>
      <c r="F10" s="36">
        <v>0.08</v>
      </c>
      <c r="G10" s="34">
        <f t="shared" ref="G10:G16" si="0">(E10*F10)+E10</f>
        <v>7.5600000000000005</v>
      </c>
      <c r="H10" s="4">
        <f t="shared" ref="H10:H16" si="1">E10*D10</f>
        <v>0</v>
      </c>
      <c r="I10" s="4">
        <f t="shared" ref="I10:I16" si="2">G10*D10</f>
        <v>0</v>
      </c>
    </row>
    <row r="11" spans="1:9" ht="76.5">
      <c r="A11" s="51">
        <v>3</v>
      </c>
      <c r="B11" s="43" t="s">
        <v>4</v>
      </c>
      <c r="C11" s="9" t="s">
        <v>9</v>
      </c>
      <c r="D11" s="10"/>
      <c r="E11" s="35">
        <v>6.6</v>
      </c>
      <c r="F11" s="36">
        <v>0.08</v>
      </c>
      <c r="G11" s="34">
        <f t="shared" si="0"/>
        <v>7.1280000000000001</v>
      </c>
      <c r="H11" s="4">
        <f t="shared" si="1"/>
        <v>0</v>
      </c>
      <c r="I11" s="4">
        <f t="shared" si="2"/>
        <v>0</v>
      </c>
    </row>
    <row r="12" spans="1:9" ht="25.5">
      <c r="A12" s="51">
        <v>4</v>
      </c>
      <c r="B12" s="39" t="s">
        <v>5</v>
      </c>
      <c r="C12" s="8" t="s">
        <v>1</v>
      </c>
      <c r="D12" s="29"/>
      <c r="E12" s="35">
        <v>18</v>
      </c>
      <c r="F12" s="36">
        <v>0.08</v>
      </c>
      <c r="G12" s="34">
        <f t="shared" si="0"/>
        <v>19.440000000000001</v>
      </c>
      <c r="H12" s="4">
        <f t="shared" si="1"/>
        <v>0</v>
      </c>
      <c r="I12" s="4">
        <f t="shared" si="2"/>
        <v>0</v>
      </c>
    </row>
    <row r="13" spans="1:9" ht="89.25">
      <c r="A13" s="51">
        <v>5</v>
      </c>
      <c r="B13" s="43" t="s">
        <v>6</v>
      </c>
      <c r="C13" s="9" t="s">
        <v>9</v>
      </c>
      <c r="D13" s="10"/>
      <c r="E13" s="35">
        <v>250</v>
      </c>
      <c r="F13" s="36">
        <v>0.08</v>
      </c>
      <c r="G13" s="34">
        <f t="shared" si="0"/>
        <v>270</v>
      </c>
      <c r="H13" s="4">
        <f t="shared" si="1"/>
        <v>0</v>
      </c>
      <c r="I13" s="4">
        <f t="shared" si="2"/>
        <v>0</v>
      </c>
    </row>
    <row r="14" spans="1:9" ht="76.5">
      <c r="A14" s="51">
        <v>6</v>
      </c>
      <c r="B14" s="43" t="s">
        <v>7</v>
      </c>
      <c r="C14" s="9" t="s">
        <v>9</v>
      </c>
      <c r="D14" s="10"/>
      <c r="E14" s="35">
        <v>80</v>
      </c>
      <c r="F14" s="36">
        <v>0.08</v>
      </c>
      <c r="G14" s="34">
        <f t="shared" si="0"/>
        <v>86.4</v>
      </c>
      <c r="H14" s="4">
        <f t="shared" si="1"/>
        <v>0</v>
      </c>
      <c r="I14" s="4">
        <f t="shared" si="2"/>
        <v>0</v>
      </c>
    </row>
    <row r="15" spans="1:9" ht="26.25">
      <c r="A15" s="63">
        <v>7</v>
      </c>
      <c r="B15" s="64" t="s">
        <v>8</v>
      </c>
      <c r="C15" s="8" t="s">
        <v>9</v>
      </c>
      <c r="D15" s="30"/>
      <c r="E15" s="35">
        <v>1250</v>
      </c>
      <c r="F15" s="36">
        <v>0.23</v>
      </c>
      <c r="G15" s="34">
        <f t="shared" si="0"/>
        <v>1537.5</v>
      </c>
      <c r="H15" s="4">
        <f t="shared" si="1"/>
        <v>0</v>
      </c>
      <c r="I15" s="4">
        <f t="shared" si="2"/>
        <v>0</v>
      </c>
    </row>
    <row r="16" spans="1:9" ht="26.25">
      <c r="A16" s="65">
        <v>8</v>
      </c>
      <c r="B16" s="66" t="s">
        <v>10</v>
      </c>
      <c r="C16" s="8" t="s">
        <v>9</v>
      </c>
      <c r="D16" s="30"/>
      <c r="E16" s="35">
        <v>2580</v>
      </c>
      <c r="F16" s="36">
        <v>0.23</v>
      </c>
      <c r="G16" s="34">
        <f t="shared" si="0"/>
        <v>3173.4</v>
      </c>
      <c r="H16" s="4">
        <f t="shared" si="1"/>
        <v>0</v>
      </c>
      <c r="I16" s="4">
        <f t="shared" si="2"/>
        <v>0</v>
      </c>
    </row>
    <row r="17" spans="1:9">
      <c r="A17" s="76" t="s">
        <v>172</v>
      </c>
      <c r="B17" s="77"/>
      <c r="C17" s="77"/>
      <c r="D17" s="77"/>
      <c r="E17" s="77"/>
      <c r="F17" s="77"/>
      <c r="G17" s="77"/>
      <c r="H17" s="32">
        <f>SUM(H9:H16)</f>
        <v>0</v>
      </c>
      <c r="I17" s="31">
        <f>SUM(I9:I16)</f>
        <v>0</v>
      </c>
    </row>
    <row r="18" spans="1:9">
      <c r="A18" s="71" t="s">
        <v>155</v>
      </c>
      <c r="B18" s="71"/>
      <c r="C18" s="71"/>
    </row>
    <row r="19" spans="1:9" s="68" customFormat="1">
      <c r="A19" s="69"/>
      <c r="B19" s="69"/>
      <c r="C19" s="69"/>
    </row>
    <row r="20" spans="1:9">
      <c r="A20" s="96" t="s">
        <v>158</v>
      </c>
      <c r="B20" s="96"/>
      <c r="C20" s="96"/>
      <c r="D20" s="96"/>
      <c r="E20" s="18"/>
    </row>
    <row r="21" spans="1:9">
      <c r="A21" s="20"/>
      <c r="B21" s="21"/>
      <c r="C21" s="21"/>
      <c r="D21" s="21"/>
      <c r="E21" s="21"/>
      <c r="F21" s="22"/>
    </row>
    <row r="22" spans="1:9">
      <c r="A22" s="23"/>
      <c r="B22" s="18"/>
      <c r="C22" s="18"/>
      <c r="D22" s="18"/>
      <c r="E22" s="18"/>
      <c r="F22" s="24"/>
    </row>
    <row r="23" spans="1:9">
      <c r="A23" s="23"/>
      <c r="B23" s="18"/>
      <c r="C23" s="18"/>
      <c r="D23" s="18"/>
      <c r="E23" s="18"/>
      <c r="F23" s="24"/>
    </row>
    <row r="24" spans="1:9">
      <c r="A24" s="23"/>
      <c r="B24" s="18"/>
      <c r="C24" s="18"/>
      <c r="D24" s="18"/>
      <c r="E24" s="18"/>
      <c r="F24" s="24"/>
    </row>
    <row r="25" spans="1:9">
      <c r="A25" s="25"/>
      <c r="B25" s="26"/>
      <c r="C25" s="26"/>
      <c r="D25" s="26"/>
      <c r="E25" s="26"/>
      <c r="F25" s="27"/>
    </row>
    <row r="26" spans="1:9">
      <c r="A26" s="99" t="s">
        <v>157</v>
      </c>
      <c r="B26" s="99"/>
      <c r="C26" s="99"/>
      <c r="D26" s="19"/>
      <c r="E26" s="19"/>
    </row>
    <row r="27" spans="1:9">
      <c r="A27" s="97" t="s">
        <v>159</v>
      </c>
      <c r="B27" s="97"/>
      <c r="C27" s="97"/>
      <c r="D27" s="98"/>
      <c r="E27" s="98"/>
    </row>
    <row r="28" spans="1:9">
      <c r="A28" s="97" t="s">
        <v>160</v>
      </c>
      <c r="B28" s="97"/>
      <c r="C28" s="97"/>
      <c r="D28" s="98"/>
      <c r="E28" s="98"/>
    </row>
    <row r="29" spans="1:9">
      <c r="A29" s="17"/>
    </row>
    <row r="31" spans="1:9" ht="15" customHeight="1">
      <c r="A31" s="78" t="s">
        <v>156</v>
      </c>
      <c r="B31" s="79"/>
      <c r="C31" s="79"/>
      <c r="D31" s="80"/>
      <c r="G31" s="87" t="s">
        <v>162</v>
      </c>
      <c r="H31" s="88"/>
      <c r="I31" s="89"/>
    </row>
    <row r="32" spans="1:9">
      <c r="A32" s="81"/>
      <c r="B32" s="82"/>
      <c r="C32" s="82"/>
      <c r="D32" s="83"/>
      <c r="G32" s="90"/>
      <c r="H32" s="91"/>
      <c r="I32" s="92"/>
    </row>
    <row r="33" spans="1:9">
      <c r="A33" s="81"/>
      <c r="B33" s="82"/>
      <c r="C33" s="82"/>
      <c r="D33" s="83"/>
      <c r="G33" s="90"/>
      <c r="H33" s="91"/>
      <c r="I33" s="92"/>
    </row>
    <row r="34" spans="1:9">
      <c r="A34" s="84"/>
      <c r="B34" s="85"/>
      <c r="C34" s="85"/>
      <c r="D34" s="86"/>
      <c r="G34" s="90"/>
      <c r="H34" s="91"/>
      <c r="I34" s="92"/>
    </row>
    <row r="35" spans="1:9">
      <c r="G35" s="90"/>
      <c r="H35" s="91"/>
      <c r="I35" s="92"/>
    </row>
    <row r="36" spans="1:9">
      <c r="G36" s="90"/>
      <c r="H36" s="91"/>
      <c r="I36" s="92"/>
    </row>
    <row r="37" spans="1:9">
      <c r="G37" s="93"/>
      <c r="H37" s="94"/>
      <c r="I37" s="95"/>
    </row>
  </sheetData>
  <mergeCells count="16">
    <mergeCell ref="A31:D34"/>
    <mergeCell ref="G31:I37"/>
    <mergeCell ref="A20:D20"/>
    <mergeCell ref="A27:C27"/>
    <mergeCell ref="D27:E27"/>
    <mergeCell ref="A28:C28"/>
    <mergeCell ref="D28:E28"/>
    <mergeCell ref="A26:C26"/>
    <mergeCell ref="A7:B7"/>
    <mergeCell ref="A18:C18"/>
    <mergeCell ref="H1:I1"/>
    <mergeCell ref="A1:B3"/>
    <mergeCell ref="A5:I5"/>
    <mergeCell ref="A6:I6"/>
    <mergeCell ref="G3:I3"/>
    <mergeCell ref="A17:G17"/>
  </mergeCells>
  <dataValidations count="1">
    <dataValidation type="list" allowBlank="1" showInputMessage="1" showErrorMessage="1" sqref="C10:C13 C15:C16">
      <formula1>zeropięć</formula1>
      <formula2>0</formula2>
    </dataValidation>
  </dataValidation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D12" sqref="D12"/>
    </sheetView>
  </sheetViews>
  <sheetFormatPr defaultColWidth="0" defaultRowHeight="15"/>
  <cols>
    <col min="1" max="1" width="4.42578125" style="1" customWidth="1"/>
    <col min="2" max="2" width="37.85546875" style="1" customWidth="1"/>
    <col min="3" max="3" width="12" style="1" customWidth="1"/>
    <col min="4" max="4" width="13.42578125" style="1" customWidth="1"/>
    <col min="5" max="5" width="13.5703125" style="1" customWidth="1"/>
    <col min="6" max="6" width="14" style="1" customWidth="1"/>
    <col min="7" max="7" width="14.28515625" style="1" customWidth="1"/>
    <col min="8" max="8" width="14.5703125" style="1" customWidth="1"/>
    <col min="9" max="9" width="15.28515625" style="1" customWidth="1"/>
    <col min="10" max="11" width="8.7109375" style="1" customWidth="1"/>
    <col min="12" max="16384" width="8.7109375" style="1" hidden="1"/>
  </cols>
  <sheetData>
    <row r="1" spans="1:9">
      <c r="A1" s="73" t="s">
        <v>161</v>
      </c>
      <c r="B1" s="73"/>
      <c r="H1" s="72" t="s">
        <v>151</v>
      </c>
      <c r="I1" s="72"/>
    </row>
    <row r="2" spans="1:9">
      <c r="A2" s="73"/>
      <c r="B2" s="73"/>
    </row>
    <row r="3" spans="1:9" ht="44.25" customHeight="1">
      <c r="A3" s="73"/>
      <c r="B3" s="73"/>
      <c r="G3" s="75" t="s">
        <v>171</v>
      </c>
      <c r="H3" s="75"/>
      <c r="I3" s="75"/>
    </row>
    <row r="5" spans="1:9">
      <c r="A5" s="74" t="s">
        <v>149</v>
      </c>
      <c r="B5" s="74"/>
      <c r="C5" s="74"/>
      <c r="D5" s="74"/>
      <c r="E5" s="74"/>
      <c r="F5" s="74"/>
      <c r="G5" s="74"/>
      <c r="H5" s="74"/>
      <c r="I5" s="74"/>
    </row>
    <row r="6" spans="1:9">
      <c r="A6" s="74" t="s">
        <v>154</v>
      </c>
      <c r="B6" s="74"/>
      <c r="C6" s="74"/>
      <c r="D6" s="74"/>
      <c r="E6" s="74"/>
      <c r="F6" s="74"/>
      <c r="G6" s="74"/>
      <c r="H6" s="74"/>
      <c r="I6" s="74"/>
    </row>
    <row r="7" spans="1:9">
      <c r="A7" s="70" t="s">
        <v>190</v>
      </c>
      <c r="B7" s="70"/>
    </row>
    <row r="8" spans="1:9" ht="38.25">
      <c r="A8" s="28" t="s">
        <v>170</v>
      </c>
      <c r="B8" s="28" t="s">
        <v>169</v>
      </c>
      <c r="C8" s="28" t="s">
        <v>167</v>
      </c>
      <c r="D8" s="28" t="s">
        <v>175</v>
      </c>
      <c r="E8" s="28" t="s">
        <v>168</v>
      </c>
      <c r="F8" s="28" t="s">
        <v>150</v>
      </c>
      <c r="G8" s="28" t="s">
        <v>166</v>
      </c>
      <c r="H8" s="28" t="s">
        <v>165</v>
      </c>
      <c r="I8" s="28" t="s">
        <v>164</v>
      </c>
    </row>
    <row r="9" spans="1:9" ht="63.75">
      <c r="A9" s="5">
        <v>1</v>
      </c>
      <c r="B9" s="52" t="s">
        <v>185</v>
      </c>
      <c r="C9" s="11" t="s">
        <v>1</v>
      </c>
      <c r="D9" s="11"/>
      <c r="E9" s="35">
        <v>287</v>
      </c>
      <c r="F9" s="36">
        <v>0.23</v>
      </c>
      <c r="G9" s="34">
        <f>(E9*F9)+E9</f>
        <v>353.01</v>
      </c>
      <c r="H9" s="4">
        <f>E9*D9</f>
        <v>0</v>
      </c>
      <c r="I9" s="4">
        <f>G9*D9</f>
        <v>0</v>
      </c>
    </row>
    <row r="10" spans="1:9" ht="63.75">
      <c r="A10" s="5">
        <v>2</v>
      </c>
      <c r="B10" s="52" t="s">
        <v>186</v>
      </c>
      <c r="C10" s="11" t="s">
        <v>1</v>
      </c>
      <c r="D10" s="11"/>
      <c r="E10" s="35">
        <v>588</v>
      </c>
      <c r="F10" s="36">
        <v>0.23</v>
      </c>
      <c r="G10" s="34">
        <f t="shared" ref="G10:G12" si="0">(E10*F10)+E10</f>
        <v>723.24</v>
      </c>
      <c r="H10" s="4">
        <f t="shared" ref="H10:H12" si="1">E10*D10</f>
        <v>0</v>
      </c>
      <c r="I10" s="4">
        <f t="shared" ref="I10:I12" si="2">G10*D10</f>
        <v>0</v>
      </c>
    </row>
    <row r="11" spans="1:9" ht="38.25">
      <c r="A11" s="5">
        <v>3</v>
      </c>
      <c r="B11" s="52" t="s">
        <v>187</v>
      </c>
      <c r="C11" s="11" t="s">
        <v>1</v>
      </c>
      <c r="D11" s="11"/>
      <c r="E11" s="35">
        <v>152</v>
      </c>
      <c r="F11" s="36">
        <v>0.23</v>
      </c>
      <c r="G11" s="34">
        <f t="shared" si="0"/>
        <v>186.96</v>
      </c>
      <c r="H11" s="4">
        <f t="shared" si="1"/>
        <v>0</v>
      </c>
      <c r="I11" s="4">
        <f t="shared" si="2"/>
        <v>0</v>
      </c>
    </row>
    <row r="12" spans="1:9" ht="38.25">
      <c r="A12" s="6">
        <v>4</v>
      </c>
      <c r="B12" s="53" t="s">
        <v>188</v>
      </c>
      <c r="C12" s="11" t="s">
        <v>1</v>
      </c>
      <c r="D12" s="11"/>
      <c r="E12" s="35">
        <v>152</v>
      </c>
      <c r="F12" s="36">
        <v>0.23</v>
      </c>
      <c r="G12" s="34">
        <f t="shared" si="0"/>
        <v>186.96</v>
      </c>
      <c r="H12" s="4">
        <f t="shared" si="1"/>
        <v>0</v>
      </c>
      <c r="I12" s="4">
        <f t="shared" si="2"/>
        <v>0</v>
      </c>
    </row>
    <row r="13" spans="1:9">
      <c r="A13" s="76" t="s">
        <v>172</v>
      </c>
      <c r="B13" s="77"/>
      <c r="C13" s="77"/>
      <c r="D13" s="77"/>
      <c r="E13" s="77"/>
      <c r="F13" s="77"/>
      <c r="G13" s="100"/>
      <c r="H13" s="32">
        <f>SUM(H9:H12)</f>
        <v>0</v>
      </c>
      <c r="I13" s="31">
        <f>SUM(I9:I12)</f>
        <v>0</v>
      </c>
    </row>
    <row r="14" spans="1:9">
      <c r="A14" s="71" t="s">
        <v>155</v>
      </c>
      <c r="B14" s="71"/>
      <c r="C14" s="71"/>
    </row>
    <row r="15" spans="1:9">
      <c r="A15" s="17"/>
    </row>
    <row r="16" spans="1:9">
      <c r="A16" s="96" t="s">
        <v>158</v>
      </c>
      <c r="B16" s="96"/>
      <c r="C16" s="96"/>
      <c r="D16" s="96"/>
      <c r="E16" s="18"/>
    </row>
    <row r="17" spans="1:9">
      <c r="A17" s="20"/>
      <c r="B17" s="21"/>
      <c r="C17" s="21"/>
      <c r="D17" s="21"/>
      <c r="E17" s="21"/>
      <c r="F17" s="22"/>
    </row>
    <row r="18" spans="1:9">
      <c r="A18" s="23"/>
      <c r="B18" s="18"/>
      <c r="C18" s="18"/>
      <c r="D18" s="18"/>
      <c r="E18" s="18"/>
      <c r="F18" s="24"/>
    </row>
    <row r="19" spans="1:9">
      <c r="A19" s="23"/>
      <c r="B19" s="18"/>
      <c r="C19" s="18"/>
      <c r="D19" s="18"/>
      <c r="E19" s="18"/>
      <c r="F19" s="24"/>
    </row>
    <row r="20" spans="1:9">
      <c r="A20" s="23"/>
      <c r="B20" s="18"/>
      <c r="C20" s="18"/>
      <c r="D20" s="18"/>
      <c r="E20" s="18"/>
      <c r="F20" s="24"/>
    </row>
    <row r="21" spans="1:9">
      <c r="A21" s="25"/>
      <c r="B21" s="26"/>
      <c r="C21" s="26"/>
      <c r="D21" s="26"/>
      <c r="E21" s="26"/>
      <c r="F21" s="27"/>
    </row>
    <row r="22" spans="1:9">
      <c r="A22" s="99" t="s">
        <v>157</v>
      </c>
      <c r="B22" s="99"/>
      <c r="C22" s="99"/>
      <c r="D22" s="19"/>
      <c r="E22" s="19"/>
    </row>
    <row r="23" spans="1:9">
      <c r="A23" s="97" t="s">
        <v>159</v>
      </c>
      <c r="B23" s="97"/>
      <c r="C23" s="97"/>
      <c r="D23" s="98"/>
      <c r="E23" s="98"/>
    </row>
    <row r="24" spans="1:9">
      <c r="A24" s="97" t="s">
        <v>160</v>
      </c>
      <c r="B24" s="97"/>
      <c r="C24" s="97"/>
      <c r="D24" s="98"/>
      <c r="E24" s="98"/>
    </row>
    <row r="25" spans="1:9">
      <c r="A25" s="17"/>
    </row>
    <row r="27" spans="1:9">
      <c r="A27" s="78" t="s">
        <v>156</v>
      </c>
      <c r="B27" s="79"/>
      <c r="C27" s="79"/>
      <c r="D27" s="80"/>
      <c r="G27" s="87" t="s">
        <v>162</v>
      </c>
      <c r="H27" s="88"/>
      <c r="I27" s="89"/>
    </row>
    <row r="28" spans="1:9">
      <c r="A28" s="81"/>
      <c r="B28" s="82"/>
      <c r="C28" s="82"/>
      <c r="D28" s="83"/>
      <c r="G28" s="90"/>
      <c r="H28" s="91"/>
      <c r="I28" s="92"/>
    </row>
    <row r="29" spans="1:9">
      <c r="A29" s="81"/>
      <c r="B29" s="82"/>
      <c r="C29" s="82"/>
      <c r="D29" s="83"/>
      <c r="G29" s="90"/>
      <c r="H29" s="91"/>
      <c r="I29" s="92"/>
    </row>
    <row r="30" spans="1:9">
      <c r="A30" s="84"/>
      <c r="B30" s="85"/>
      <c r="C30" s="85"/>
      <c r="D30" s="86"/>
      <c r="G30" s="90"/>
      <c r="H30" s="91"/>
      <c r="I30" s="92"/>
    </row>
    <row r="31" spans="1:9">
      <c r="G31" s="90"/>
      <c r="H31" s="91"/>
      <c r="I31" s="92"/>
    </row>
    <row r="32" spans="1:9">
      <c r="G32" s="90"/>
      <c r="H32" s="91"/>
      <c r="I32" s="92"/>
    </row>
    <row r="33" spans="7:9">
      <c r="G33" s="93"/>
      <c r="H33" s="94"/>
      <c r="I33" s="95"/>
    </row>
  </sheetData>
  <mergeCells count="16">
    <mergeCell ref="A27:D30"/>
    <mergeCell ref="G27:I33"/>
    <mergeCell ref="A1:B3"/>
    <mergeCell ref="H1:I1"/>
    <mergeCell ref="G3:I3"/>
    <mergeCell ref="A22:C22"/>
    <mergeCell ref="A23:C23"/>
    <mergeCell ref="D23:E23"/>
    <mergeCell ref="A24:C24"/>
    <mergeCell ref="D24:E24"/>
    <mergeCell ref="A5:I5"/>
    <mergeCell ref="A6:I6"/>
    <mergeCell ref="A14:C14"/>
    <mergeCell ref="A16:D16"/>
    <mergeCell ref="A13:G13"/>
    <mergeCell ref="A7:B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opLeftCell="A4" workbookViewId="0">
      <selection activeCell="J16" sqref="J16"/>
    </sheetView>
  </sheetViews>
  <sheetFormatPr defaultColWidth="0" defaultRowHeight="15"/>
  <cols>
    <col min="1" max="1" width="4.42578125" style="1" customWidth="1"/>
    <col min="2" max="2" width="37.85546875" style="1" customWidth="1"/>
    <col min="3" max="3" width="12" style="1" customWidth="1"/>
    <col min="4" max="4" width="13.42578125" style="1" customWidth="1"/>
    <col min="5" max="5" width="13.5703125" style="1" customWidth="1"/>
    <col min="6" max="6" width="14" style="1" customWidth="1"/>
    <col min="7" max="7" width="14.28515625" style="1" customWidth="1"/>
    <col min="8" max="8" width="14.5703125" style="1" customWidth="1"/>
    <col min="9" max="9" width="15.28515625" style="1" customWidth="1"/>
    <col min="10" max="11" width="8.7109375" style="1" customWidth="1"/>
    <col min="12" max="16384" width="8.7109375" style="1" hidden="1"/>
  </cols>
  <sheetData>
    <row r="1" spans="1:9">
      <c r="A1" s="73" t="s">
        <v>161</v>
      </c>
      <c r="B1" s="73"/>
      <c r="H1" s="72" t="s">
        <v>151</v>
      </c>
      <c r="I1" s="72"/>
    </row>
    <row r="2" spans="1:9">
      <c r="A2" s="73"/>
      <c r="B2" s="73"/>
    </row>
    <row r="3" spans="1:9" ht="45.75" customHeight="1">
      <c r="A3" s="73"/>
      <c r="B3" s="73"/>
      <c r="G3" s="75"/>
      <c r="H3" s="75"/>
      <c r="I3" s="75"/>
    </row>
    <row r="5" spans="1:9">
      <c r="A5" s="74" t="s">
        <v>149</v>
      </c>
      <c r="B5" s="74"/>
      <c r="C5" s="74"/>
      <c r="D5" s="74"/>
      <c r="E5" s="74"/>
      <c r="F5" s="74"/>
      <c r="G5" s="74"/>
      <c r="H5" s="74"/>
      <c r="I5" s="74"/>
    </row>
    <row r="6" spans="1:9">
      <c r="A6" s="74" t="s">
        <v>184</v>
      </c>
      <c r="B6" s="74"/>
      <c r="C6" s="74"/>
      <c r="D6" s="74"/>
      <c r="E6" s="74"/>
      <c r="F6" s="74"/>
      <c r="G6" s="74"/>
      <c r="H6" s="74"/>
      <c r="I6" s="74"/>
    </row>
    <row r="8" spans="1:9" ht="38.25">
      <c r="A8" s="28" t="s">
        <v>170</v>
      </c>
      <c r="B8" s="28" t="s">
        <v>169</v>
      </c>
      <c r="C8" s="28" t="s">
        <v>167</v>
      </c>
      <c r="D8" s="28" t="s">
        <v>175</v>
      </c>
      <c r="E8" s="28" t="s">
        <v>168</v>
      </c>
      <c r="F8" s="28" t="s">
        <v>150</v>
      </c>
      <c r="G8" s="28" t="s">
        <v>166</v>
      </c>
      <c r="H8" s="28" t="s">
        <v>165</v>
      </c>
      <c r="I8" s="28" t="s">
        <v>164</v>
      </c>
    </row>
    <row r="9" spans="1:9" ht="30">
      <c r="A9" s="7">
        <v>1</v>
      </c>
      <c r="B9" s="12" t="s">
        <v>11</v>
      </c>
      <c r="C9" s="8" t="s">
        <v>9</v>
      </c>
      <c r="D9" s="8"/>
      <c r="E9" s="3">
        <v>0</v>
      </c>
      <c r="F9" s="3"/>
      <c r="G9" s="2"/>
      <c r="H9" s="4"/>
      <c r="I9" s="4"/>
    </row>
    <row r="10" spans="1:9">
      <c r="A10" s="7">
        <v>2</v>
      </c>
      <c r="B10" s="12" t="s">
        <v>12</v>
      </c>
      <c r="C10" s="8" t="s">
        <v>9</v>
      </c>
      <c r="D10" s="8"/>
      <c r="E10" s="3">
        <v>0</v>
      </c>
      <c r="F10" s="3"/>
      <c r="G10" s="2"/>
      <c r="H10" s="4"/>
      <c r="I10" s="4"/>
    </row>
    <row r="11" spans="1:9">
      <c r="A11" s="7">
        <v>3</v>
      </c>
      <c r="B11" s="12" t="s">
        <v>13</v>
      </c>
      <c r="C11" s="9" t="s">
        <v>9</v>
      </c>
      <c r="D11" s="9"/>
      <c r="E11" s="3">
        <v>0</v>
      </c>
      <c r="F11" s="3"/>
      <c r="G11" s="2"/>
      <c r="H11" s="4"/>
      <c r="I11" s="4"/>
    </row>
    <row r="12" spans="1:9" ht="45">
      <c r="A12" s="13">
        <v>4</v>
      </c>
      <c r="B12" s="14" t="s">
        <v>14</v>
      </c>
      <c r="C12" s="8" t="s">
        <v>1</v>
      </c>
      <c r="D12" s="8"/>
      <c r="E12" s="3">
        <v>0</v>
      </c>
      <c r="F12" s="3"/>
      <c r="G12" s="2"/>
      <c r="H12" s="4"/>
      <c r="I12" s="4"/>
    </row>
    <row r="13" spans="1:9">
      <c r="A13" s="76" t="s">
        <v>172</v>
      </c>
      <c r="B13" s="77"/>
      <c r="C13" s="77"/>
      <c r="D13" s="77"/>
      <c r="E13" s="77"/>
      <c r="F13" s="77"/>
      <c r="G13" s="100"/>
      <c r="H13" s="33"/>
      <c r="I13" s="31"/>
    </row>
    <row r="14" spans="1:9">
      <c r="A14" s="71" t="s">
        <v>183</v>
      </c>
      <c r="B14" s="71"/>
      <c r="C14" s="71"/>
    </row>
    <row r="15" spans="1:9">
      <c r="A15" s="17"/>
    </row>
    <row r="16" spans="1:9">
      <c r="A16" s="96" t="s">
        <v>158</v>
      </c>
      <c r="B16" s="96"/>
      <c r="C16" s="96"/>
      <c r="D16" s="96"/>
      <c r="E16" s="18"/>
    </row>
    <row r="17" spans="1:9">
      <c r="A17" s="20"/>
      <c r="B17" s="21"/>
      <c r="C17" s="21"/>
      <c r="D17" s="21"/>
      <c r="E17" s="21"/>
      <c r="F17" s="22"/>
    </row>
    <row r="18" spans="1:9">
      <c r="A18" s="23"/>
      <c r="B18" s="18"/>
      <c r="C18" s="18"/>
      <c r="D18" s="18"/>
      <c r="E18" s="18"/>
      <c r="F18" s="24"/>
    </row>
    <row r="19" spans="1:9">
      <c r="A19" s="23"/>
      <c r="B19" s="18"/>
      <c r="C19" s="18"/>
      <c r="D19" s="18"/>
      <c r="E19" s="18"/>
      <c r="F19" s="24"/>
    </row>
    <row r="20" spans="1:9">
      <c r="A20" s="23"/>
      <c r="B20" s="18"/>
      <c r="C20" s="18"/>
      <c r="D20" s="18"/>
      <c r="E20" s="18"/>
      <c r="F20" s="24"/>
    </row>
    <row r="21" spans="1:9">
      <c r="A21" s="25"/>
      <c r="B21" s="26"/>
      <c r="C21" s="26"/>
      <c r="D21" s="26"/>
      <c r="E21" s="26"/>
      <c r="F21" s="27"/>
    </row>
    <row r="22" spans="1:9">
      <c r="A22" s="99" t="s">
        <v>157</v>
      </c>
      <c r="B22" s="99"/>
      <c r="C22" s="99"/>
      <c r="D22" s="19"/>
      <c r="E22" s="19"/>
    </row>
    <row r="23" spans="1:9">
      <c r="A23" s="97" t="s">
        <v>159</v>
      </c>
      <c r="B23" s="97"/>
      <c r="C23" s="97"/>
      <c r="D23" s="98"/>
      <c r="E23" s="98"/>
    </row>
    <row r="24" spans="1:9">
      <c r="A24" s="97" t="s">
        <v>160</v>
      </c>
      <c r="B24" s="97"/>
      <c r="C24" s="97"/>
      <c r="D24" s="98"/>
      <c r="E24" s="98"/>
    </row>
    <row r="25" spans="1:9">
      <c r="A25" s="17"/>
    </row>
    <row r="27" spans="1:9">
      <c r="A27" s="78" t="s">
        <v>156</v>
      </c>
      <c r="B27" s="79"/>
      <c r="C27" s="79"/>
      <c r="D27" s="80"/>
      <c r="G27" s="87" t="s">
        <v>162</v>
      </c>
      <c r="H27" s="88"/>
      <c r="I27" s="89"/>
    </row>
    <row r="28" spans="1:9">
      <c r="A28" s="81"/>
      <c r="B28" s="82"/>
      <c r="C28" s="82"/>
      <c r="D28" s="83"/>
      <c r="G28" s="90"/>
      <c r="H28" s="91"/>
      <c r="I28" s="92"/>
    </row>
    <row r="29" spans="1:9">
      <c r="A29" s="81"/>
      <c r="B29" s="82"/>
      <c r="C29" s="82"/>
      <c r="D29" s="83"/>
      <c r="G29" s="90"/>
      <c r="H29" s="91"/>
      <c r="I29" s="92"/>
    </row>
    <row r="30" spans="1:9">
      <c r="A30" s="84"/>
      <c r="B30" s="85"/>
      <c r="C30" s="85"/>
      <c r="D30" s="86"/>
      <c r="G30" s="90"/>
      <c r="H30" s="91"/>
      <c r="I30" s="92"/>
    </row>
    <row r="31" spans="1:9">
      <c r="G31" s="90"/>
      <c r="H31" s="91"/>
      <c r="I31" s="92"/>
    </row>
    <row r="32" spans="1:9">
      <c r="G32" s="90"/>
      <c r="H32" s="91"/>
      <c r="I32" s="92"/>
    </row>
    <row r="33" spans="7:9">
      <c r="G33" s="93"/>
      <c r="H33" s="94"/>
      <c r="I33" s="95"/>
    </row>
  </sheetData>
  <mergeCells count="15">
    <mergeCell ref="A13:G13"/>
    <mergeCell ref="A27:D30"/>
    <mergeCell ref="G27:I33"/>
    <mergeCell ref="A1:B3"/>
    <mergeCell ref="H1:I1"/>
    <mergeCell ref="G3:I3"/>
    <mergeCell ref="A22:C22"/>
    <mergeCell ref="A23:C23"/>
    <mergeCell ref="D23:E23"/>
    <mergeCell ref="A24:C24"/>
    <mergeCell ref="D24:E24"/>
    <mergeCell ref="A5:I5"/>
    <mergeCell ref="A6:I6"/>
    <mergeCell ref="A14:C14"/>
    <mergeCell ref="A16:D16"/>
  </mergeCells>
  <dataValidations count="1">
    <dataValidation type="list" allowBlank="1" showInputMessage="1" showErrorMessage="1" sqref="C10:C12">
      <formula1>zeropięć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40" zoomScaleNormal="100" workbookViewId="0">
      <selection activeCell="B54" sqref="B54"/>
    </sheetView>
  </sheetViews>
  <sheetFormatPr defaultColWidth="0" defaultRowHeight="15"/>
  <cols>
    <col min="1" max="1" width="4.42578125" style="1" customWidth="1"/>
    <col min="2" max="2" width="37.85546875" style="1" customWidth="1"/>
    <col min="3" max="3" width="12" style="1" customWidth="1"/>
    <col min="4" max="4" width="13.42578125" style="1" customWidth="1"/>
    <col min="5" max="5" width="13.5703125" style="1" customWidth="1"/>
    <col min="6" max="6" width="14" style="1" customWidth="1"/>
    <col min="7" max="7" width="14.28515625" style="1" customWidth="1"/>
    <col min="8" max="8" width="14.5703125" style="1" customWidth="1"/>
    <col min="9" max="9" width="15.28515625" style="1" customWidth="1"/>
    <col min="10" max="11" width="8.7109375" style="1" customWidth="1"/>
    <col min="12" max="16384" width="8.7109375" style="1" hidden="1"/>
  </cols>
  <sheetData>
    <row r="1" spans="1:9">
      <c r="A1" s="73" t="s">
        <v>161</v>
      </c>
      <c r="B1" s="73"/>
      <c r="H1" s="72" t="s">
        <v>151</v>
      </c>
      <c r="I1" s="72"/>
    </row>
    <row r="2" spans="1:9">
      <c r="A2" s="73"/>
      <c r="B2" s="73"/>
    </row>
    <row r="3" spans="1:9" ht="53.25" customHeight="1">
      <c r="A3" s="73"/>
      <c r="B3" s="73"/>
      <c r="G3" s="75" t="s">
        <v>176</v>
      </c>
      <c r="H3" s="75"/>
      <c r="I3" s="75"/>
    </row>
    <row r="5" spans="1:9">
      <c r="A5" s="74" t="s">
        <v>149</v>
      </c>
      <c r="B5" s="74"/>
      <c r="C5" s="74"/>
      <c r="D5" s="74"/>
      <c r="E5" s="74"/>
      <c r="F5" s="74"/>
      <c r="G5" s="74"/>
      <c r="H5" s="74"/>
      <c r="I5" s="74"/>
    </row>
    <row r="6" spans="1:9">
      <c r="A6" s="74" t="s">
        <v>177</v>
      </c>
      <c r="B6" s="74"/>
      <c r="C6" s="74"/>
      <c r="D6" s="74"/>
      <c r="E6" s="74"/>
      <c r="F6" s="74"/>
      <c r="G6" s="74"/>
      <c r="H6" s="74"/>
      <c r="I6" s="74"/>
    </row>
    <row r="7" spans="1:9">
      <c r="A7" s="70" t="s">
        <v>190</v>
      </c>
      <c r="B7" s="70"/>
    </row>
    <row r="8" spans="1:9" ht="69" customHeight="1">
      <c r="A8" s="28" t="s">
        <v>170</v>
      </c>
      <c r="B8" s="28" t="s">
        <v>169</v>
      </c>
      <c r="C8" s="28" t="s">
        <v>167</v>
      </c>
      <c r="D8" s="28" t="s">
        <v>175</v>
      </c>
      <c r="E8" s="28" t="s">
        <v>168</v>
      </c>
      <c r="F8" s="28" t="s">
        <v>150</v>
      </c>
      <c r="G8" s="28" t="s">
        <v>166</v>
      </c>
      <c r="H8" s="28" t="s">
        <v>165</v>
      </c>
      <c r="I8" s="28" t="s">
        <v>164</v>
      </c>
    </row>
    <row r="9" spans="1:9">
      <c r="A9" s="51">
        <v>1</v>
      </c>
      <c r="B9" s="39" t="s">
        <v>15</v>
      </c>
      <c r="C9" s="8" t="s">
        <v>1</v>
      </c>
      <c r="D9" s="59"/>
      <c r="E9" s="3">
        <v>0.61</v>
      </c>
      <c r="F9" s="37">
        <v>0.23</v>
      </c>
      <c r="G9" s="34">
        <f>(E9*F9)+E9</f>
        <v>0.75029999999999997</v>
      </c>
      <c r="H9" s="4">
        <f>E9*D9</f>
        <v>0</v>
      </c>
      <c r="I9" s="4">
        <f>G9*D9</f>
        <v>0</v>
      </c>
    </row>
    <row r="10" spans="1:9" ht="25.5">
      <c r="A10" s="51">
        <v>2</v>
      </c>
      <c r="B10" s="39" t="s">
        <v>16</v>
      </c>
      <c r="C10" s="8" t="s">
        <v>1</v>
      </c>
      <c r="D10" s="59"/>
      <c r="E10" s="3">
        <v>14.22</v>
      </c>
      <c r="F10" s="37">
        <v>0.23</v>
      </c>
      <c r="G10" s="34">
        <f t="shared" ref="G10:G54" si="0">(E10*F10)+E10</f>
        <v>17.490600000000001</v>
      </c>
      <c r="H10" s="4">
        <f t="shared" ref="H10:H54" si="1">E10*D10</f>
        <v>0</v>
      </c>
      <c r="I10" s="4">
        <f t="shared" ref="I10:I54" si="2">G10*D10</f>
        <v>0</v>
      </c>
    </row>
    <row r="11" spans="1:9" ht="25.5">
      <c r="A11" s="51">
        <v>3</v>
      </c>
      <c r="B11" s="39" t="s">
        <v>17</v>
      </c>
      <c r="C11" s="8" t="s">
        <v>1</v>
      </c>
      <c r="D11" s="59"/>
      <c r="E11" s="3">
        <v>10</v>
      </c>
      <c r="F11" s="37">
        <v>0.23</v>
      </c>
      <c r="G11" s="34">
        <f t="shared" si="0"/>
        <v>12.3</v>
      </c>
      <c r="H11" s="4">
        <f t="shared" si="1"/>
        <v>0</v>
      </c>
      <c r="I11" s="4">
        <f t="shared" si="2"/>
        <v>0</v>
      </c>
    </row>
    <row r="12" spans="1:9" ht="25.5">
      <c r="A12" s="51">
        <v>4</v>
      </c>
      <c r="B12" s="39" t="s">
        <v>18</v>
      </c>
      <c r="C12" s="9" t="s">
        <v>1</v>
      </c>
      <c r="D12" s="59"/>
      <c r="E12" s="3">
        <v>8.06</v>
      </c>
      <c r="F12" s="37">
        <v>0.23</v>
      </c>
      <c r="G12" s="34">
        <f t="shared" si="0"/>
        <v>9.9138000000000002</v>
      </c>
      <c r="H12" s="4">
        <f t="shared" si="1"/>
        <v>0</v>
      </c>
      <c r="I12" s="4">
        <f t="shared" si="2"/>
        <v>0</v>
      </c>
    </row>
    <row r="13" spans="1:9" ht="25.5">
      <c r="A13" s="51">
        <v>5</v>
      </c>
      <c r="B13" s="39" t="s">
        <v>19</v>
      </c>
      <c r="C13" s="9" t="s">
        <v>1</v>
      </c>
      <c r="D13" s="59"/>
      <c r="E13" s="3">
        <v>7.15</v>
      </c>
      <c r="F13" s="37">
        <v>0.23</v>
      </c>
      <c r="G13" s="34">
        <f t="shared" si="0"/>
        <v>8.7945000000000011</v>
      </c>
      <c r="H13" s="4">
        <f t="shared" si="1"/>
        <v>0</v>
      </c>
      <c r="I13" s="4">
        <f t="shared" si="2"/>
        <v>0</v>
      </c>
    </row>
    <row r="14" spans="1:9" ht="16.5" customHeight="1">
      <c r="A14" s="51">
        <v>6</v>
      </c>
      <c r="B14" s="54" t="s">
        <v>20</v>
      </c>
      <c r="C14" s="9" t="s">
        <v>1</v>
      </c>
      <c r="D14" s="60"/>
      <c r="E14" s="3">
        <v>5.01</v>
      </c>
      <c r="F14" s="37">
        <v>0.23</v>
      </c>
      <c r="G14" s="34">
        <f t="shared" si="0"/>
        <v>6.1623000000000001</v>
      </c>
      <c r="H14" s="4">
        <f t="shared" si="1"/>
        <v>0</v>
      </c>
      <c r="I14" s="4">
        <f t="shared" si="2"/>
        <v>0</v>
      </c>
    </row>
    <row r="15" spans="1:9">
      <c r="A15" s="51">
        <v>7</v>
      </c>
      <c r="B15" s="40" t="s">
        <v>21</v>
      </c>
      <c r="C15" s="9" t="s">
        <v>1</v>
      </c>
      <c r="D15" s="59"/>
      <c r="E15" s="3">
        <v>10.5</v>
      </c>
      <c r="F15" s="37">
        <v>0.23</v>
      </c>
      <c r="G15" s="34">
        <f t="shared" si="0"/>
        <v>12.914999999999999</v>
      </c>
      <c r="H15" s="4">
        <f t="shared" si="1"/>
        <v>0</v>
      </c>
      <c r="I15" s="4">
        <f t="shared" si="2"/>
        <v>0</v>
      </c>
    </row>
    <row r="16" spans="1:9" ht="18" customHeight="1">
      <c r="A16" s="51">
        <v>8</v>
      </c>
      <c r="B16" s="54" t="s">
        <v>22</v>
      </c>
      <c r="C16" s="9" t="s">
        <v>1</v>
      </c>
      <c r="D16" s="60"/>
      <c r="E16" s="3">
        <v>20.65</v>
      </c>
      <c r="F16" s="37">
        <v>0.23</v>
      </c>
      <c r="G16" s="34">
        <f t="shared" si="0"/>
        <v>25.3995</v>
      </c>
      <c r="H16" s="4">
        <f t="shared" si="1"/>
        <v>0</v>
      </c>
      <c r="I16" s="4">
        <f t="shared" si="2"/>
        <v>0</v>
      </c>
    </row>
    <row r="17" spans="1:9" ht="25.5">
      <c r="A17" s="51">
        <v>9</v>
      </c>
      <c r="B17" s="54" t="s">
        <v>23</v>
      </c>
      <c r="C17" s="9" t="s">
        <v>1</v>
      </c>
      <c r="D17" s="60"/>
      <c r="E17" s="3">
        <v>10.54</v>
      </c>
      <c r="F17" s="37">
        <v>0.23</v>
      </c>
      <c r="G17" s="34">
        <f t="shared" si="0"/>
        <v>12.964199999999998</v>
      </c>
      <c r="H17" s="4">
        <f t="shared" si="1"/>
        <v>0</v>
      </c>
      <c r="I17" s="4">
        <f t="shared" si="2"/>
        <v>0</v>
      </c>
    </row>
    <row r="18" spans="1:9" ht="25.5">
      <c r="A18" s="51">
        <v>10</v>
      </c>
      <c r="B18" s="54" t="s">
        <v>24</v>
      </c>
      <c r="C18" s="9" t="s">
        <v>1</v>
      </c>
      <c r="D18" s="60"/>
      <c r="E18" s="3">
        <v>11.34</v>
      </c>
      <c r="F18" s="37">
        <v>0.23</v>
      </c>
      <c r="G18" s="34">
        <f t="shared" si="0"/>
        <v>13.9482</v>
      </c>
      <c r="H18" s="4">
        <f t="shared" si="1"/>
        <v>0</v>
      </c>
      <c r="I18" s="4">
        <f t="shared" si="2"/>
        <v>0</v>
      </c>
    </row>
    <row r="19" spans="1:9" ht="25.5">
      <c r="A19" s="51">
        <v>11</v>
      </c>
      <c r="B19" s="54" t="s">
        <v>25</v>
      </c>
      <c r="C19" s="9" t="s">
        <v>1</v>
      </c>
      <c r="D19" s="60"/>
      <c r="E19" s="3">
        <v>12.55</v>
      </c>
      <c r="F19" s="37">
        <v>0.23</v>
      </c>
      <c r="G19" s="34">
        <f t="shared" si="0"/>
        <v>15.436500000000001</v>
      </c>
      <c r="H19" s="4">
        <f t="shared" si="1"/>
        <v>0</v>
      </c>
      <c r="I19" s="4">
        <f t="shared" si="2"/>
        <v>0</v>
      </c>
    </row>
    <row r="20" spans="1:9" ht="25.5">
      <c r="A20" s="51">
        <v>12</v>
      </c>
      <c r="B20" s="54" t="s">
        <v>26</v>
      </c>
      <c r="C20" s="9" t="s">
        <v>1</v>
      </c>
      <c r="D20" s="60"/>
      <c r="E20" s="3">
        <v>15.61</v>
      </c>
      <c r="F20" s="37">
        <v>0.23</v>
      </c>
      <c r="G20" s="34">
        <f t="shared" si="0"/>
        <v>19.200299999999999</v>
      </c>
      <c r="H20" s="4">
        <f t="shared" si="1"/>
        <v>0</v>
      </c>
      <c r="I20" s="4">
        <f t="shared" si="2"/>
        <v>0</v>
      </c>
    </row>
    <row r="21" spans="1:9" ht="25.5">
      <c r="A21" s="51">
        <v>13</v>
      </c>
      <c r="B21" s="54" t="s">
        <v>27</v>
      </c>
      <c r="C21" s="9" t="s">
        <v>1</v>
      </c>
      <c r="D21" s="60"/>
      <c r="E21" s="3">
        <v>16.170000000000002</v>
      </c>
      <c r="F21" s="37">
        <v>0.23</v>
      </c>
      <c r="G21" s="34">
        <f t="shared" si="0"/>
        <v>19.889100000000003</v>
      </c>
      <c r="H21" s="4">
        <f t="shared" si="1"/>
        <v>0</v>
      </c>
      <c r="I21" s="4">
        <f t="shared" si="2"/>
        <v>0</v>
      </c>
    </row>
    <row r="22" spans="1:9" ht="25.5">
      <c r="A22" s="51">
        <v>14</v>
      </c>
      <c r="B22" s="54" t="s">
        <v>28</v>
      </c>
      <c r="C22" s="9" t="s">
        <v>1</v>
      </c>
      <c r="D22" s="60"/>
      <c r="E22" s="3">
        <v>25.2</v>
      </c>
      <c r="F22" s="37">
        <v>0.23</v>
      </c>
      <c r="G22" s="34">
        <f t="shared" si="0"/>
        <v>30.995999999999999</v>
      </c>
      <c r="H22" s="4">
        <f t="shared" si="1"/>
        <v>0</v>
      </c>
      <c r="I22" s="4">
        <f t="shared" si="2"/>
        <v>0</v>
      </c>
    </row>
    <row r="23" spans="1:9" ht="38.25">
      <c r="A23" s="51">
        <v>15</v>
      </c>
      <c r="B23" s="55" t="s">
        <v>29</v>
      </c>
      <c r="C23" s="9" t="s">
        <v>1</v>
      </c>
      <c r="D23" s="60"/>
      <c r="E23" s="3">
        <v>4</v>
      </c>
      <c r="F23" s="37">
        <v>0.23</v>
      </c>
      <c r="G23" s="34">
        <f t="shared" si="0"/>
        <v>4.92</v>
      </c>
      <c r="H23" s="4">
        <f t="shared" si="1"/>
        <v>0</v>
      </c>
      <c r="I23" s="4">
        <f t="shared" si="2"/>
        <v>0</v>
      </c>
    </row>
    <row r="24" spans="1:9" ht="38.25">
      <c r="A24" s="51">
        <v>16</v>
      </c>
      <c r="B24" s="55" t="s">
        <v>30</v>
      </c>
      <c r="C24" s="9" t="s">
        <v>1</v>
      </c>
      <c r="D24" s="60"/>
      <c r="E24" s="3">
        <v>4</v>
      </c>
      <c r="F24" s="37">
        <v>0.23</v>
      </c>
      <c r="G24" s="34">
        <f t="shared" si="0"/>
        <v>4.92</v>
      </c>
      <c r="H24" s="4">
        <f t="shared" si="1"/>
        <v>0</v>
      </c>
      <c r="I24" s="4">
        <f t="shared" si="2"/>
        <v>0</v>
      </c>
    </row>
    <row r="25" spans="1:9" ht="38.25">
      <c r="A25" s="51">
        <v>17</v>
      </c>
      <c r="B25" s="55" t="s">
        <v>31</v>
      </c>
      <c r="C25" s="9" t="s">
        <v>1</v>
      </c>
      <c r="D25" s="60"/>
      <c r="E25" s="3">
        <v>4</v>
      </c>
      <c r="F25" s="37">
        <v>0.23</v>
      </c>
      <c r="G25" s="34">
        <f t="shared" si="0"/>
        <v>4.92</v>
      </c>
      <c r="H25" s="4">
        <f t="shared" si="1"/>
        <v>0</v>
      </c>
      <c r="I25" s="4">
        <f t="shared" si="2"/>
        <v>0</v>
      </c>
    </row>
    <row r="26" spans="1:9" ht="25.5">
      <c r="A26" s="51">
        <v>18</v>
      </c>
      <c r="B26" s="54" t="s">
        <v>32</v>
      </c>
      <c r="C26" s="9" t="s">
        <v>1</v>
      </c>
      <c r="D26" s="60"/>
      <c r="E26" s="3">
        <v>105</v>
      </c>
      <c r="F26" s="37">
        <v>0.23</v>
      </c>
      <c r="G26" s="34">
        <f t="shared" si="0"/>
        <v>129.15</v>
      </c>
      <c r="H26" s="4">
        <f t="shared" si="1"/>
        <v>0</v>
      </c>
      <c r="I26" s="4">
        <f t="shared" si="2"/>
        <v>0</v>
      </c>
    </row>
    <row r="27" spans="1:9" ht="25.5">
      <c r="A27" s="51">
        <v>19</v>
      </c>
      <c r="B27" s="43" t="s">
        <v>33</v>
      </c>
      <c r="C27" s="9" t="s">
        <v>1</v>
      </c>
      <c r="D27" s="61"/>
      <c r="E27" s="3">
        <v>0.27</v>
      </c>
      <c r="F27" s="37">
        <v>0.23</v>
      </c>
      <c r="G27" s="34">
        <f t="shared" si="0"/>
        <v>0.33210000000000001</v>
      </c>
      <c r="H27" s="4">
        <f t="shared" si="1"/>
        <v>0</v>
      </c>
      <c r="I27" s="4">
        <f t="shared" si="2"/>
        <v>0</v>
      </c>
    </row>
    <row r="28" spans="1:9" ht="25.5">
      <c r="A28" s="51">
        <v>20</v>
      </c>
      <c r="B28" s="39" t="s">
        <v>34</v>
      </c>
      <c r="C28" s="9" t="s">
        <v>1</v>
      </c>
      <c r="D28" s="59"/>
      <c r="E28" s="3">
        <v>0.4</v>
      </c>
      <c r="F28" s="37">
        <v>0.23</v>
      </c>
      <c r="G28" s="34">
        <f t="shared" si="0"/>
        <v>0.49200000000000005</v>
      </c>
      <c r="H28" s="4">
        <f t="shared" si="1"/>
        <v>0</v>
      </c>
      <c r="I28" s="4">
        <f t="shared" si="2"/>
        <v>0</v>
      </c>
    </row>
    <row r="29" spans="1:9" ht="25.5">
      <c r="A29" s="51">
        <v>21</v>
      </c>
      <c r="B29" s="39" t="s">
        <v>35</v>
      </c>
      <c r="C29" s="9" t="s">
        <v>9</v>
      </c>
      <c r="D29" s="59"/>
      <c r="E29" s="3">
        <v>82.25</v>
      </c>
      <c r="F29" s="37">
        <v>0.23</v>
      </c>
      <c r="G29" s="34">
        <f t="shared" si="0"/>
        <v>101.1675</v>
      </c>
      <c r="H29" s="4">
        <f t="shared" si="1"/>
        <v>0</v>
      </c>
      <c r="I29" s="4">
        <f t="shared" si="2"/>
        <v>0</v>
      </c>
    </row>
    <row r="30" spans="1:9">
      <c r="A30" s="51">
        <v>22</v>
      </c>
      <c r="B30" s="40" t="s">
        <v>36</v>
      </c>
      <c r="C30" s="9" t="s">
        <v>1</v>
      </c>
      <c r="D30" s="59"/>
      <c r="E30" s="3">
        <v>8</v>
      </c>
      <c r="F30" s="37">
        <v>0.23</v>
      </c>
      <c r="G30" s="34">
        <f t="shared" si="0"/>
        <v>9.84</v>
      </c>
      <c r="H30" s="4">
        <f t="shared" si="1"/>
        <v>0</v>
      </c>
      <c r="I30" s="4">
        <f t="shared" si="2"/>
        <v>0</v>
      </c>
    </row>
    <row r="31" spans="1:9">
      <c r="A31" s="51">
        <v>23</v>
      </c>
      <c r="B31" s="40" t="s">
        <v>37</v>
      </c>
      <c r="C31" s="9" t="s">
        <v>1</v>
      </c>
      <c r="D31" s="59"/>
      <c r="E31" s="3">
        <v>4</v>
      </c>
      <c r="F31" s="37">
        <v>0.23</v>
      </c>
      <c r="G31" s="34">
        <f t="shared" si="0"/>
        <v>4.92</v>
      </c>
      <c r="H31" s="4">
        <f t="shared" si="1"/>
        <v>0</v>
      </c>
      <c r="I31" s="4">
        <f t="shared" si="2"/>
        <v>0</v>
      </c>
    </row>
    <row r="32" spans="1:9">
      <c r="A32" s="51">
        <v>24</v>
      </c>
      <c r="B32" s="40" t="s">
        <v>38</v>
      </c>
      <c r="C32" s="9" t="s">
        <v>1</v>
      </c>
      <c r="D32" s="59"/>
      <c r="E32" s="3">
        <v>7</v>
      </c>
      <c r="F32" s="37">
        <v>0.23</v>
      </c>
      <c r="G32" s="34">
        <f t="shared" si="0"/>
        <v>8.61</v>
      </c>
      <c r="H32" s="4">
        <f t="shared" si="1"/>
        <v>0</v>
      </c>
      <c r="I32" s="4">
        <f t="shared" si="2"/>
        <v>0</v>
      </c>
    </row>
    <row r="33" spans="1:9">
      <c r="A33" s="51">
        <v>25</v>
      </c>
      <c r="B33" s="40" t="s">
        <v>39</v>
      </c>
      <c r="C33" s="9" t="s">
        <v>1</v>
      </c>
      <c r="D33" s="59"/>
      <c r="E33" s="3">
        <v>7</v>
      </c>
      <c r="F33" s="37">
        <v>0.23</v>
      </c>
      <c r="G33" s="34">
        <f t="shared" si="0"/>
        <v>8.61</v>
      </c>
      <c r="H33" s="4">
        <f t="shared" si="1"/>
        <v>0</v>
      </c>
      <c r="I33" s="4">
        <f t="shared" si="2"/>
        <v>0</v>
      </c>
    </row>
    <row r="34" spans="1:9" ht="25.5">
      <c r="A34" s="51">
        <v>26</v>
      </c>
      <c r="B34" s="43" t="s">
        <v>40</v>
      </c>
      <c r="C34" s="9" t="s">
        <v>9</v>
      </c>
      <c r="D34" s="61"/>
      <c r="E34" s="3">
        <v>3.01</v>
      </c>
      <c r="F34" s="37">
        <v>0.23</v>
      </c>
      <c r="G34" s="34">
        <f t="shared" si="0"/>
        <v>3.7022999999999997</v>
      </c>
      <c r="H34" s="4">
        <f t="shared" si="1"/>
        <v>0</v>
      </c>
      <c r="I34" s="4">
        <f t="shared" si="2"/>
        <v>0</v>
      </c>
    </row>
    <row r="35" spans="1:9" ht="25.5">
      <c r="A35" s="51">
        <v>27</v>
      </c>
      <c r="B35" s="43" t="s">
        <v>41</v>
      </c>
      <c r="C35" s="8" t="s">
        <v>9</v>
      </c>
      <c r="D35" s="61"/>
      <c r="E35" s="3">
        <v>4.2</v>
      </c>
      <c r="F35" s="37">
        <v>0.23</v>
      </c>
      <c r="G35" s="34">
        <f t="shared" si="0"/>
        <v>5.1660000000000004</v>
      </c>
      <c r="H35" s="4">
        <f t="shared" si="1"/>
        <v>0</v>
      </c>
      <c r="I35" s="4">
        <f t="shared" si="2"/>
        <v>0</v>
      </c>
    </row>
    <row r="36" spans="1:9" ht="25.5">
      <c r="A36" s="51">
        <v>28</v>
      </c>
      <c r="B36" s="39" t="s">
        <v>42</v>
      </c>
      <c r="C36" s="9" t="s">
        <v>9</v>
      </c>
      <c r="D36" s="59"/>
      <c r="E36" s="3">
        <v>7</v>
      </c>
      <c r="F36" s="37">
        <v>0.23</v>
      </c>
      <c r="G36" s="34">
        <f t="shared" si="0"/>
        <v>8.61</v>
      </c>
      <c r="H36" s="4">
        <f t="shared" si="1"/>
        <v>0</v>
      </c>
      <c r="I36" s="4">
        <f t="shared" si="2"/>
        <v>0</v>
      </c>
    </row>
    <row r="37" spans="1:9" ht="25.5">
      <c r="A37" s="51">
        <v>29</v>
      </c>
      <c r="B37" s="39" t="s">
        <v>43</v>
      </c>
      <c r="C37" s="8" t="s">
        <v>9</v>
      </c>
      <c r="D37" s="59"/>
      <c r="E37" s="3">
        <v>4.55</v>
      </c>
      <c r="F37" s="37">
        <v>0.23</v>
      </c>
      <c r="G37" s="34">
        <f t="shared" si="0"/>
        <v>5.5964999999999998</v>
      </c>
      <c r="H37" s="4">
        <f t="shared" si="1"/>
        <v>0</v>
      </c>
      <c r="I37" s="4">
        <f t="shared" si="2"/>
        <v>0</v>
      </c>
    </row>
    <row r="38" spans="1:9" ht="38.25">
      <c r="A38" s="51">
        <v>30</v>
      </c>
      <c r="B38" s="43" t="s">
        <v>44</v>
      </c>
      <c r="C38" s="9" t="s">
        <v>9</v>
      </c>
      <c r="D38" s="61"/>
      <c r="E38" s="3">
        <v>12</v>
      </c>
      <c r="F38" s="37">
        <v>0.23</v>
      </c>
      <c r="G38" s="34">
        <f t="shared" si="0"/>
        <v>14.76</v>
      </c>
      <c r="H38" s="4">
        <f t="shared" si="1"/>
        <v>0</v>
      </c>
      <c r="I38" s="4">
        <f t="shared" si="2"/>
        <v>0</v>
      </c>
    </row>
    <row r="39" spans="1:9" ht="38.25">
      <c r="A39" s="51">
        <v>31</v>
      </c>
      <c r="B39" s="39" t="s">
        <v>189</v>
      </c>
      <c r="C39" s="9" t="s">
        <v>9</v>
      </c>
      <c r="D39" s="59"/>
      <c r="E39" s="3">
        <v>73.3</v>
      </c>
      <c r="F39" s="37">
        <v>0.23</v>
      </c>
      <c r="G39" s="34">
        <f t="shared" si="0"/>
        <v>90.158999999999992</v>
      </c>
      <c r="H39" s="4">
        <f t="shared" si="1"/>
        <v>0</v>
      </c>
      <c r="I39" s="4">
        <f t="shared" si="2"/>
        <v>0</v>
      </c>
    </row>
    <row r="40" spans="1:9">
      <c r="A40" s="51">
        <v>32</v>
      </c>
      <c r="B40" s="55" t="s">
        <v>45</v>
      </c>
      <c r="C40" s="9" t="s">
        <v>1</v>
      </c>
      <c r="D40" s="60"/>
      <c r="E40" s="3">
        <v>3.08</v>
      </c>
      <c r="F40" s="37">
        <v>0.23</v>
      </c>
      <c r="G40" s="34">
        <f t="shared" si="0"/>
        <v>3.7884000000000002</v>
      </c>
      <c r="H40" s="4">
        <f t="shared" si="1"/>
        <v>0</v>
      </c>
      <c r="I40" s="4">
        <f t="shared" si="2"/>
        <v>0</v>
      </c>
    </row>
    <row r="41" spans="1:9">
      <c r="A41" s="51">
        <v>33</v>
      </c>
      <c r="B41" s="55" t="s">
        <v>46</v>
      </c>
      <c r="C41" s="9" t="s">
        <v>1</v>
      </c>
      <c r="D41" s="60"/>
      <c r="E41" s="3">
        <v>4.2699999999999996</v>
      </c>
      <c r="F41" s="37">
        <v>0.23</v>
      </c>
      <c r="G41" s="34">
        <f t="shared" si="0"/>
        <v>5.2520999999999995</v>
      </c>
      <c r="H41" s="4">
        <f t="shared" si="1"/>
        <v>0</v>
      </c>
      <c r="I41" s="4">
        <f t="shared" si="2"/>
        <v>0</v>
      </c>
    </row>
    <row r="42" spans="1:9" ht="25.5">
      <c r="A42" s="51">
        <v>34</v>
      </c>
      <c r="B42" s="39" t="s">
        <v>47</v>
      </c>
      <c r="C42" s="9" t="s">
        <v>1</v>
      </c>
      <c r="D42" s="59"/>
      <c r="E42" s="3">
        <v>14</v>
      </c>
      <c r="F42" s="37">
        <v>0.23</v>
      </c>
      <c r="G42" s="34">
        <f t="shared" si="0"/>
        <v>17.22</v>
      </c>
      <c r="H42" s="4">
        <f t="shared" si="1"/>
        <v>0</v>
      </c>
      <c r="I42" s="4">
        <f t="shared" si="2"/>
        <v>0</v>
      </c>
    </row>
    <row r="43" spans="1:9" ht="15.75" customHeight="1">
      <c r="A43" s="51">
        <v>35</v>
      </c>
      <c r="B43" s="54" t="s">
        <v>48</v>
      </c>
      <c r="C43" s="9" t="s">
        <v>1</v>
      </c>
      <c r="D43" s="60"/>
      <c r="E43" s="3">
        <v>2.38</v>
      </c>
      <c r="F43" s="37">
        <v>0.23</v>
      </c>
      <c r="G43" s="34">
        <f t="shared" si="0"/>
        <v>2.9274</v>
      </c>
      <c r="H43" s="4">
        <f t="shared" si="1"/>
        <v>0</v>
      </c>
      <c r="I43" s="4">
        <f t="shared" si="2"/>
        <v>0</v>
      </c>
    </row>
    <row r="44" spans="1:9" ht="15.75" customHeight="1">
      <c r="A44" s="51">
        <v>36</v>
      </c>
      <c r="B44" s="54" t="s">
        <v>49</v>
      </c>
      <c r="C44" s="9" t="s">
        <v>1</v>
      </c>
      <c r="D44" s="60"/>
      <c r="E44" s="3">
        <v>1.96</v>
      </c>
      <c r="F44" s="37">
        <v>0.23</v>
      </c>
      <c r="G44" s="34">
        <f t="shared" si="0"/>
        <v>2.4108000000000001</v>
      </c>
      <c r="H44" s="4">
        <f t="shared" si="1"/>
        <v>0</v>
      </c>
      <c r="I44" s="4">
        <f t="shared" si="2"/>
        <v>0</v>
      </c>
    </row>
    <row r="45" spans="1:9" ht="16.5" customHeight="1">
      <c r="A45" s="51">
        <v>37</v>
      </c>
      <c r="B45" s="54" t="s">
        <v>50</v>
      </c>
      <c r="C45" s="9" t="s">
        <v>1</v>
      </c>
      <c r="D45" s="60"/>
      <c r="E45" s="3">
        <v>4</v>
      </c>
      <c r="F45" s="37">
        <v>0.23</v>
      </c>
      <c r="G45" s="34">
        <f t="shared" si="0"/>
        <v>4.92</v>
      </c>
      <c r="H45" s="4">
        <f t="shared" si="1"/>
        <v>0</v>
      </c>
      <c r="I45" s="4">
        <f t="shared" si="2"/>
        <v>0</v>
      </c>
    </row>
    <row r="46" spans="1:9" ht="17.25" customHeight="1">
      <c r="A46" s="51">
        <v>38</v>
      </c>
      <c r="B46" s="54" t="s">
        <v>51</v>
      </c>
      <c r="C46" s="9" t="s">
        <v>1</v>
      </c>
      <c r="D46" s="60"/>
      <c r="E46" s="3">
        <v>2.31</v>
      </c>
      <c r="F46" s="37">
        <v>0.23</v>
      </c>
      <c r="G46" s="34">
        <f t="shared" si="0"/>
        <v>2.8412999999999999</v>
      </c>
      <c r="H46" s="4">
        <f t="shared" si="1"/>
        <v>0</v>
      </c>
      <c r="I46" s="4">
        <f t="shared" si="2"/>
        <v>0</v>
      </c>
    </row>
    <row r="47" spans="1:9" ht="25.5">
      <c r="A47" s="51">
        <v>39</v>
      </c>
      <c r="B47" s="52" t="s">
        <v>52</v>
      </c>
      <c r="C47" s="9" t="s">
        <v>1</v>
      </c>
      <c r="D47" s="60"/>
      <c r="E47" s="3">
        <v>7.7</v>
      </c>
      <c r="F47" s="37">
        <v>0.23</v>
      </c>
      <c r="G47" s="34">
        <f t="shared" si="0"/>
        <v>9.4710000000000001</v>
      </c>
      <c r="H47" s="4">
        <f t="shared" si="1"/>
        <v>0</v>
      </c>
      <c r="I47" s="4">
        <f t="shared" si="2"/>
        <v>0</v>
      </c>
    </row>
    <row r="48" spans="1:9" ht="25.5">
      <c r="A48" s="51">
        <v>40</v>
      </c>
      <c r="B48" s="52" t="s">
        <v>53</v>
      </c>
      <c r="C48" s="9" t="s">
        <v>1</v>
      </c>
      <c r="D48" s="60"/>
      <c r="E48" s="3">
        <v>4.0999999999999996</v>
      </c>
      <c r="F48" s="37">
        <v>0.23</v>
      </c>
      <c r="G48" s="34">
        <f t="shared" si="0"/>
        <v>5.0429999999999993</v>
      </c>
      <c r="H48" s="4">
        <f t="shared" si="1"/>
        <v>0</v>
      </c>
      <c r="I48" s="4">
        <f t="shared" si="2"/>
        <v>0</v>
      </c>
    </row>
    <row r="49" spans="1:9">
      <c r="A49" s="58">
        <v>41</v>
      </c>
      <c r="B49" s="56" t="s">
        <v>54</v>
      </c>
      <c r="C49" s="10" t="s">
        <v>1</v>
      </c>
      <c r="D49" s="62"/>
      <c r="E49" s="3">
        <v>2.8</v>
      </c>
      <c r="F49" s="37">
        <v>0.23</v>
      </c>
      <c r="G49" s="34">
        <f t="shared" si="0"/>
        <v>3.444</v>
      </c>
      <c r="H49" s="4">
        <f t="shared" si="1"/>
        <v>0</v>
      </c>
      <c r="I49" s="4">
        <f t="shared" si="2"/>
        <v>0</v>
      </c>
    </row>
    <row r="50" spans="1:9" ht="25.5">
      <c r="A50" s="58">
        <v>42</v>
      </c>
      <c r="B50" s="57" t="s">
        <v>55</v>
      </c>
      <c r="C50" s="10" t="s">
        <v>1</v>
      </c>
      <c r="D50" s="62"/>
      <c r="E50" s="3">
        <v>23.35</v>
      </c>
      <c r="F50" s="37">
        <v>0.23</v>
      </c>
      <c r="G50" s="34">
        <f t="shared" si="0"/>
        <v>28.720500000000001</v>
      </c>
      <c r="H50" s="4">
        <f t="shared" si="1"/>
        <v>0</v>
      </c>
      <c r="I50" s="4">
        <f t="shared" si="2"/>
        <v>0</v>
      </c>
    </row>
    <row r="51" spans="1:9" ht="25.5">
      <c r="A51" s="58">
        <v>43</v>
      </c>
      <c r="B51" s="57" t="s">
        <v>56</v>
      </c>
      <c r="C51" s="10" t="s">
        <v>1</v>
      </c>
      <c r="D51" s="62"/>
      <c r="E51" s="3">
        <v>23.35</v>
      </c>
      <c r="F51" s="37">
        <v>0.23</v>
      </c>
      <c r="G51" s="34">
        <f t="shared" si="0"/>
        <v>28.720500000000001</v>
      </c>
      <c r="H51" s="4">
        <f t="shared" si="1"/>
        <v>0</v>
      </c>
      <c r="I51" s="4">
        <f t="shared" si="2"/>
        <v>0</v>
      </c>
    </row>
    <row r="52" spans="1:9" ht="25.5">
      <c r="A52" s="58">
        <v>44</v>
      </c>
      <c r="B52" s="57" t="s">
        <v>57</v>
      </c>
      <c r="C52" s="10" t="s">
        <v>1</v>
      </c>
      <c r="D52" s="62"/>
      <c r="E52" s="3">
        <v>32.33</v>
      </c>
      <c r="F52" s="37">
        <v>0.23</v>
      </c>
      <c r="G52" s="34">
        <f t="shared" si="0"/>
        <v>39.765900000000002</v>
      </c>
      <c r="H52" s="4">
        <f t="shared" si="1"/>
        <v>0</v>
      </c>
      <c r="I52" s="4">
        <f t="shared" si="2"/>
        <v>0</v>
      </c>
    </row>
    <row r="53" spans="1:9" ht="25.5">
      <c r="A53" s="58">
        <v>45</v>
      </c>
      <c r="B53" s="57" t="s">
        <v>58</v>
      </c>
      <c r="C53" s="10" t="s">
        <v>1</v>
      </c>
      <c r="D53" s="62"/>
      <c r="E53" s="3">
        <v>51.16</v>
      </c>
      <c r="F53" s="37">
        <v>0.23</v>
      </c>
      <c r="G53" s="34">
        <f t="shared" si="0"/>
        <v>62.9268</v>
      </c>
      <c r="H53" s="4">
        <f t="shared" si="1"/>
        <v>0</v>
      </c>
      <c r="I53" s="4">
        <f t="shared" si="2"/>
        <v>0</v>
      </c>
    </row>
    <row r="54" spans="1:9" ht="25.5">
      <c r="A54" s="58">
        <v>46</v>
      </c>
      <c r="B54" s="57" t="s">
        <v>59</v>
      </c>
      <c r="C54" s="10" t="s">
        <v>1</v>
      </c>
      <c r="D54" s="62"/>
      <c r="E54" s="3">
        <v>72.8</v>
      </c>
      <c r="F54" s="37">
        <v>0.23</v>
      </c>
      <c r="G54" s="34">
        <f t="shared" si="0"/>
        <v>89.543999999999997</v>
      </c>
      <c r="H54" s="4">
        <f t="shared" si="1"/>
        <v>0</v>
      </c>
      <c r="I54" s="4">
        <f t="shared" si="2"/>
        <v>0</v>
      </c>
    </row>
    <row r="55" spans="1:9">
      <c r="A55" s="76" t="s">
        <v>172</v>
      </c>
      <c r="B55" s="77"/>
      <c r="C55" s="77"/>
      <c r="D55" s="77"/>
      <c r="E55" s="77"/>
      <c r="F55" s="77"/>
      <c r="G55" s="100"/>
      <c r="H55" s="32">
        <f>SUM(H9:H54)</f>
        <v>0</v>
      </c>
      <c r="I55" s="31">
        <f>SUM(I9:I54)</f>
        <v>0</v>
      </c>
    </row>
    <row r="56" spans="1:9">
      <c r="A56" s="71" t="s">
        <v>178</v>
      </c>
      <c r="B56" s="71"/>
      <c r="C56" s="71"/>
    </row>
    <row r="57" spans="1:9">
      <c r="A57" s="17"/>
    </row>
    <row r="58" spans="1:9">
      <c r="A58" s="96" t="s">
        <v>158</v>
      </c>
      <c r="B58" s="96"/>
      <c r="C58" s="96"/>
      <c r="D58" s="96"/>
      <c r="E58" s="18"/>
    </row>
    <row r="59" spans="1:9">
      <c r="A59" s="20"/>
      <c r="B59" s="21"/>
      <c r="C59" s="21"/>
      <c r="D59" s="21"/>
      <c r="E59" s="21"/>
      <c r="F59" s="22"/>
    </row>
    <row r="60" spans="1:9">
      <c r="A60" s="23"/>
      <c r="B60" s="18"/>
      <c r="C60" s="18"/>
      <c r="D60" s="18"/>
      <c r="E60" s="18"/>
      <c r="F60" s="24"/>
    </row>
    <row r="61" spans="1:9">
      <c r="A61" s="23"/>
      <c r="B61" s="18"/>
      <c r="C61" s="18"/>
      <c r="D61" s="18"/>
      <c r="E61" s="18"/>
      <c r="F61" s="24"/>
    </row>
    <row r="62" spans="1:9">
      <c r="A62" s="23"/>
      <c r="B62" s="18"/>
      <c r="C62" s="18"/>
      <c r="D62" s="18"/>
      <c r="E62" s="18"/>
      <c r="F62" s="24"/>
    </row>
    <row r="63" spans="1:9">
      <c r="A63" s="25"/>
      <c r="B63" s="26"/>
      <c r="C63" s="26"/>
      <c r="D63" s="26"/>
      <c r="E63" s="26"/>
      <c r="F63" s="27"/>
    </row>
    <row r="64" spans="1:9">
      <c r="A64" s="99" t="s">
        <v>157</v>
      </c>
      <c r="B64" s="99"/>
      <c r="C64" s="99"/>
      <c r="D64" s="19"/>
      <c r="E64" s="19"/>
    </row>
    <row r="65" spans="1:9">
      <c r="A65" s="97" t="s">
        <v>159</v>
      </c>
      <c r="B65" s="97"/>
      <c r="C65" s="97"/>
      <c r="D65" s="98"/>
      <c r="E65" s="98"/>
    </row>
    <row r="66" spans="1:9">
      <c r="A66" s="97" t="s">
        <v>160</v>
      </c>
      <c r="B66" s="97"/>
      <c r="C66" s="97"/>
      <c r="D66" s="98"/>
      <c r="E66" s="98"/>
    </row>
    <row r="67" spans="1:9">
      <c r="A67" s="17"/>
    </row>
    <row r="69" spans="1:9">
      <c r="A69" s="78" t="s">
        <v>156</v>
      </c>
      <c r="B69" s="79"/>
      <c r="C69" s="79"/>
      <c r="D69" s="80"/>
      <c r="G69" s="87" t="s">
        <v>162</v>
      </c>
      <c r="H69" s="88"/>
      <c r="I69" s="89"/>
    </row>
    <row r="70" spans="1:9">
      <c r="A70" s="81"/>
      <c r="B70" s="82"/>
      <c r="C70" s="82"/>
      <c r="D70" s="83"/>
      <c r="G70" s="90"/>
      <c r="H70" s="91"/>
      <c r="I70" s="92"/>
    </row>
    <row r="71" spans="1:9">
      <c r="A71" s="81"/>
      <c r="B71" s="82"/>
      <c r="C71" s="82"/>
      <c r="D71" s="83"/>
      <c r="G71" s="90"/>
      <c r="H71" s="91"/>
      <c r="I71" s="92"/>
    </row>
    <row r="72" spans="1:9">
      <c r="A72" s="84"/>
      <c r="B72" s="85"/>
      <c r="C72" s="85"/>
      <c r="D72" s="86"/>
      <c r="G72" s="90"/>
      <c r="H72" s="91"/>
      <c r="I72" s="92"/>
    </row>
    <row r="73" spans="1:9">
      <c r="G73" s="90"/>
      <c r="H73" s="91"/>
      <c r="I73" s="92"/>
    </row>
    <row r="74" spans="1:9">
      <c r="G74" s="90"/>
      <c r="H74" s="91"/>
      <c r="I74" s="92"/>
    </row>
    <row r="75" spans="1:9">
      <c r="G75" s="93"/>
      <c r="H75" s="94"/>
      <c r="I75" s="95"/>
    </row>
  </sheetData>
  <mergeCells count="16">
    <mergeCell ref="A69:D72"/>
    <mergeCell ref="G69:I75"/>
    <mergeCell ref="A1:B3"/>
    <mergeCell ref="H1:I1"/>
    <mergeCell ref="G3:I3"/>
    <mergeCell ref="A64:C64"/>
    <mergeCell ref="A65:C65"/>
    <mergeCell ref="D65:E65"/>
    <mergeCell ref="A66:C66"/>
    <mergeCell ref="D66:E66"/>
    <mergeCell ref="A5:I5"/>
    <mergeCell ref="A6:I6"/>
    <mergeCell ref="A56:C56"/>
    <mergeCell ref="A58:D58"/>
    <mergeCell ref="A55:G55"/>
    <mergeCell ref="A7:B7"/>
  </mergeCells>
  <dataValidations count="1">
    <dataValidation type="list" allowBlank="1" showInputMessage="1" showErrorMessage="1" sqref="C10:C54">
      <formula1>zeropięć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opLeftCell="A79" workbookViewId="0">
      <selection activeCell="K10" sqref="K10"/>
    </sheetView>
  </sheetViews>
  <sheetFormatPr defaultColWidth="0" defaultRowHeight="15"/>
  <cols>
    <col min="1" max="1" width="4.42578125" style="1" customWidth="1"/>
    <col min="2" max="2" width="37.85546875" style="1" customWidth="1"/>
    <col min="3" max="3" width="12" style="1" customWidth="1"/>
    <col min="4" max="4" width="13.42578125" style="1" customWidth="1"/>
    <col min="5" max="5" width="13.5703125" style="1" customWidth="1"/>
    <col min="6" max="6" width="14" style="1" customWidth="1"/>
    <col min="7" max="7" width="14.28515625" style="1" customWidth="1"/>
    <col min="8" max="8" width="14.5703125" style="1" customWidth="1"/>
    <col min="9" max="9" width="15.28515625" style="1" customWidth="1"/>
    <col min="10" max="11" width="8.7109375" style="1" customWidth="1"/>
    <col min="12" max="16384" width="8.7109375" style="1" hidden="1"/>
  </cols>
  <sheetData>
    <row r="1" spans="1:9">
      <c r="A1" s="73" t="s">
        <v>161</v>
      </c>
      <c r="B1" s="73"/>
      <c r="H1" s="72" t="s">
        <v>151</v>
      </c>
      <c r="I1" s="72"/>
    </row>
    <row r="2" spans="1:9">
      <c r="A2" s="73"/>
      <c r="B2" s="73"/>
    </row>
    <row r="3" spans="1:9" ht="58.5" customHeight="1">
      <c r="A3" s="73"/>
      <c r="B3" s="73"/>
      <c r="G3" s="75" t="s">
        <v>176</v>
      </c>
      <c r="H3" s="75"/>
      <c r="I3" s="75"/>
    </row>
    <row r="5" spans="1:9">
      <c r="A5" s="74" t="s">
        <v>149</v>
      </c>
      <c r="B5" s="74"/>
      <c r="C5" s="74"/>
      <c r="D5" s="74"/>
      <c r="E5" s="74"/>
      <c r="F5" s="74"/>
      <c r="G5" s="74"/>
      <c r="H5" s="74"/>
      <c r="I5" s="74"/>
    </row>
    <row r="6" spans="1:9">
      <c r="A6" s="74" t="s">
        <v>179</v>
      </c>
      <c r="B6" s="74"/>
      <c r="C6" s="74"/>
      <c r="D6" s="74"/>
      <c r="E6" s="74"/>
      <c r="F6" s="74"/>
      <c r="G6" s="74"/>
      <c r="H6" s="74"/>
      <c r="I6" s="74"/>
    </row>
    <row r="7" spans="1:9">
      <c r="A7" s="70" t="s">
        <v>190</v>
      </c>
      <c r="B7" s="70"/>
    </row>
    <row r="8" spans="1:9" ht="69" customHeight="1">
      <c r="A8" s="28" t="s">
        <v>170</v>
      </c>
      <c r="B8" s="28" t="s">
        <v>169</v>
      </c>
      <c r="C8" s="28" t="s">
        <v>167</v>
      </c>
      <c r="D8" s="28" t="s">
        <v>175</v>
      </c>
      <c r="E8" s="28" t="s">
        <v>168</v>
      </c>
      <c r="F8" s="28" t="s">
        <v>150</v>
      </c>
      <c r="G8" s="28" t="s">
        <v>166</v>
      </c>
      <c r="H8" s="28" t="s">
        <v>165</v>
      </c>
      <c r="I8" s="28" t="s">
        <v>164</v>
      </c>
    </row>
    <row r="9" spans="1:9" ht="25.5">
      <c r="A9" s="7">
        <v>1</v>
      </c>
      <c r="B9" s="38" t="s">
        <v>60</v>
      </c>
      <c r="C9" s="9" t="s">
        <v>9</v>
      </c>
      <c r="D9" s="9"/>
      <c r="E9" s="3">
        <v>40</v>
      </c>
      <c r="F9" s="37">
        <v>0.23</v>
      </c>
      <c r="G9" s="34">
        <f>(E9*F9)+E9</f>
        <v>49.2</v>
      </c>
      <c r="H9" s="4">
        <f>E9*D9</f>
        <v>0</v>
      </c>
      <c r="I9" s="4">
        <f>G9*D9</f>
        <v>0</v>
      </c>
    </row>
    <row r="10" spans="1:9" ht="25.5">
      <c r="A10" s="7">
        <v>2</v>
      </c>
      <c r="B10" s="39" t="s">
        <v>61</v>
      </c>
      <c r="C10" s="8" t="s">
        <v>9</v>
      </c>
      <c r="D10" s="8"/>
      <c r="E10" s="3">
        <v>28</v>
      </c>
      <c r="F10" s="37">
        <v>0.23</v>
      </c>
      <c r="G10" s="34">
        <f t="shared" ref="G10:G73" si="0">(E10*F10)+E10</f>
        <v>34.44</v>
      </c>
      <c r="H10" s="4">
        <f t="shared" ref="H10:H73" si="1">E10*D10</f>
        <v>0</v>
      </c>
      <c r="I10" s="4">
        <f t="shared" ref="I10:I73" si="2">G10*D10</f>
        <v>0</v>
      </c>
    </row>
    <row r="11" spans="1:9" ht="25.5">
      <c r="A11" s="7">
        <v>3</v>
      </c>
      <c r="B11" s="40" t="s">
        <v>62</v>
      </c>
      <c r="C11" s="9" t="s">
        <v>1</v>
      </c>
      <c r="D11" s="9"/>
      <c r="E11" s="3">
        <v>74.2</v>
      </c>
      <c r="F11" s="37">
        <v>0.23</v>
      </c>
      <c r="G11" s="34">
        <f t="shared" si="0"/>
        <v>91.266000000000005</v>
      </c>
      <c r="H11" s="4">
        <f t="shared" si="1"/>
        <v>0</v>
      </c>
      <c r="I11" s="4">
        <f t="shared" si="2"/>
        <v>0</v>
      </c>
    </row>
    <row r="12" spans="1:9" ht="76.5">
      <c r="A12" s="7">
        <v>4</v>
      </c>
      <c r="B12" s="41" t="s">
        <v>63</v>
      </c>
      <c r="C12" s="8" t="s">
        <v>9</v>
      </c>
      <c r="D12" s="8"/>
      <c r="E12" s="3">
        <v>120</v>
      </c>
      <c r="F12" s="37">
        <v>0.23</v>
      </c>
      <c r="G12" s="34">
        <f t="shared" si="0"/>
        <v>147.6</v>
      </c>
      <c r="H12" s="4">
        <f t="shared" si="1"/>
        <v>0</v>
      </c>
      <c r="I12" s="4">
        <f t="shared" si="2"/>
        <v>0</v>
      </c>
    </row>
    <row r="13" spans="1:9">
      <c r="A13" s="7">
        <v>5</v>
      </c>
      <c r="B13" s="42" t="s">
        <v>64</v>
      </c>
      <c r="C13" s="8" t="s">
        <v>1</v>
      </c>
      <c r="D13" s="8"/>
      <c r="E13" s="3">
        <v>250</v>
      </c>
      <c r="F13" s="37">
        <v>0.23</v>
      </c>
      <c r="G13" s="34">
        <f t="shared" si="0"/>
        <v>307.5</v>
      </c>
      <c r="H13" s="4">
        <f t="shared" si="1"/>
        <v>0</v>
      </c>
      <c r="I13" s="4">
        <f t="shared" si="2"/>
        <v>0</v>
      </c>
    </row>
    <row r="14" spans="1:9" ht="19.5" customHeight="1">
      <c r="A14" s="7">
        <v>6</v>
      </c>
      <c r="B14" s="43" t="s">
        <v>65</v>
      </c>
      <c r="C14" s="9" t="s">
        <v>1</v>
      </c>
      <c r="D14" s="9"/>
      <c r="E14" s="3">
        <v>24</v>
      </c>
      <c r="F14" s="37">
        <v>0.23</v>
      </c>
      <c r="G14" s="34">
        <f t="shared" si="0"/>
        <v>29.52</v>
      </c>
      <c r="H14" s="4">
        <f t="shared" si="1"/>
        <v>0</v>
      </c>
      <c r="I14" s="4">
        <f t="shared" si="2"/>
        <v>0</v>
      </c>
    </row>
    <row r="15" spans="1:9" ht="38.25">
      <c r="A15" s="7">
        <v>7</v>
      </c>
      <c r="B15" s="39" t="s">
        <v>66</v>
      </c>
      <c r="C15" s="8" t="s">
        <v>9</v>
      </c>
      <c r="D15" s="8"/>
      <c r="E15" s="3">
        <v>44</v>
      </c>
      <c r="F15" s="37">
        <v>0.23</v>
      </c>
      <c r="G15" s="34">
        <f t="shared" si="0"/>
        <v>54.120000000000005</v>
      </c>
      <c r="H15" s="4">
        <f t="shared" si="1"/>
        <v>0</v>
      </c>
      <c r="I15" s="4">
        <f t="shared" si="2"/>
        <v>0</v>
      </c>
    </row>
    <row r="16" spans="1:9" ht="26.25">
      <c r="A16" s="7">
        <v>8</v>
      </c>
      <c r="B16" s="44" t="s">
        <v>67</v>
      </c>
      <c r="C16" s="9" t="s">
        <v>1</v>
      </c>
      <c r="D16" s="9"/>
      <c r="E16" s="3">
        <v>0.13</v>
      </c>
      <c r="F16" s="37">
        <v>0.08</v>
      </c>
      <c r="G16" s="34">
        <f t="shared" si="0"/>
        <v>0.1404</v>
      </c>
      <c r="H16" s="4">
        <f t="shared" si="1"/>
        <v>0</v>
      </c>
      <c r="I16" s="4">
        <f t="shared" si="2"/>
        <v>0</v>
      </c>
    </row>
    <row r="17" spans="1:9" ht="25.5">
      <c r="A17" s="7">
        <v>9</v>
      </c>
      <c r="B17" s="39" t="s">
        <v>68</v>
      </c>
      <c r="C17" s="9" t="s">
        <v>9</v>
      </c>
      <c r="D17" s="9"/>
      <c r="E17" s="3">
        <v>130</v>
      </c>
      <c r="F17" s="37">
        <v>0.08</v>
      </c>
      <c r="G17" s="34">
        <f t="shared" si="0"/>
        <v>140.4</v>
      </c>
      <c r="H17" s="4">
        <f t="shared" si="1"/>
        <v>0</v>
      </c>
      <c r="I17" s="4">
        <f t="shared" si="2"/>
        <v>0</v>
      </c>
    </row>
    <row r="18" spans="1:9" ht="25.5">
      <c r="A18" s="7">
        <v>10</v>
      </c>
      <c r="B18" s="43" t="s">
        <v>69</v>
      </c>
      <c r="C18" s="9" t="s">
        <v>1</v>
      </c>
      <c r="D18" s="9"/>
      <c r="E18" s="3">
        <v>180</v>
      </c>
      <c r="F18" s="37">
        <v>0.23</v>
      </c>
      <c r="G18" s="34">
        <f t="shared" si="0"/>
        <v>221.4</v>
      </c>
      <c r="H18" s="4">
        <f t="shared" si="1"/>
        <v>0</v>
      </c>
      <c r="I18" s="4">
        <f t="shared" si="2"/>
        <v>0</v>
      </c>
    </row>
    <row r="19" spans="1:9" ht="26.25">
      <c r="A19" s="7">
        <v>11</v>
      </c>
      <c r="B19" s="44" t="s">
        <v>70</v>
      </c>
      <c r="C19" s="8" t="s">
        <v>1</v>
      </c>
      <c r="D19" s="8"/>
      <c r="E19" s="3">
        <v>0.3</v>
      </c>
      <c r="F19" s="37">
        <v>0.23</v>
      </c>
      <c r="G19" s="34">
        <f t="shared" si="0"/>
        <v>0.36899999999999999</v>
      </c>
      <c r="H19" s="4">
        <f t="shared" si="1"/>
        <v>0</v>
      </c>
      <c r="I19" s="4">
        <f t="shared" si="2"/>
        <v>0</v>
      </c>
    </row>
    <row r="20" spans="1:9" ht="25.5">
      <c r="A20" s="7">
        <v>12</v>
      </c>
      <c r="B20" s="39" t="s">
        <v>71</v>
      </c>
      <c r="C20" s="8" t="s">
        <v>1</v>
      </c>
      <c r="D20" s="8"/>
      <c r="E20" s="3">
        <v>6.44</v>
      </c>
      <c r="F20" s="37">
        <v>0.23</v>
      </c>
      <c r="G20" s="34">
        <f t="shared" si="0"/>
        <v>7.9212000000000007</v>
      </c>
      <c r="H20" s="4">
        <f t="shared" si="1"/>
        <v>0</v>
      </c>
      <c r="I20" s="4">
        <f t="shared" si="2"/>
        <v>0</v>
      </c>
    </row>
    <row r="21" spans="1:9" ht="25.5">
      <c r="A21" s="7">
        <v>13</v>
      </c>
      <c r="B21" s="39" t="s">
        <v>72</v>
      </c>
      <c r="C21" s="9" t="s">
        <v>9</v>
      </c>
      <c r="D21" s="9"/>
      <c r="E21" s="3">
        <v>42</v>
      </c>
      <c r="F21" s="37">
        <v>0.23</v>
      </c>
      <c r="G21" s="34">
        <f t="shared" si="0"/>
        <v>51.66</v>
      </c>
      <c r="H21" s="4">
        <f t="shared" si="1"/>
        <v>0</v>
      </c>
      <c r="I21" s="4">
        <f t="shared" si="2"/>
        <v>0</v>
      </c>
    </row>
    <row r="22" spans="1:9">
      <c r="A22" s="7">
        <v>14</v>
      </c>
      <c r="B22" s="40" t="s">
        <v>73</v>
      </c>
      <c r="C22" s="8" t="s">
        <v>1</v>
      </c>
      <c r="D22" s="8"/>
      <c r="E22" s="3">
        <v>14</v>
      </c>
      <c r="F22" s="37">
        <v>0.23</v>
      </c>
      <c r="G22" s="34">
        <f t="shared" si="0"/>
        <v>17.22</v>
      </c>
      <c r="H22" s="4">
        <f t="shared" si="1"/>
        <v>0</v>
      </c>
      <c r="I22" s="4">
        <f t="shared" si="2"/>
        <v>0</v>
      </c>
    </row>
    <row r="23" spans="1:9">
      <c r="A23" s="7">
        <v>15</v>
      </c>
      <c r="B23" s="39" t="s">
        <v>74</v>
      </c>
      <c r="C23" s="8" t="s">
        <v>1</v>
      </c>
      <c r="D23" s="8"/>
      <c r="E23" s="3">
        <v>2.2400000000000002</v>
      </c>
      <c r="F23" s="37">
        <v>0.23</v>
      </c>
      <c r="G23" s="34">
        <f t="shared" si="0"/>
        <v>2.7552000000000003</v>
      </c>
      <c r="H23" s="4">
        <f t="shared" si="1"/>
        <v>0</v>
      </c>
      <c r="I23" s="4">
        <f t="shared" si="2"/>
        <v>0</v>
      </c>
    </row>
    <row r="24" spans="1:9" ht="25.5">
      <c r="A24" s="7">
        <v>16</v>
      </c>
      <c r="B24" s="43" t="s">
        <v>75</v>
      </c>
      <c r="C24" s="9" t="s">
        <v>1</v>
      </c>
      <c r="D24" s="9"/>
      <c r="E24" s="3">
        <v>126</v>
      </c>
      <c r="F24" s="37">
        <v>0.23</v>
      </c>
      <c r="G24" s="34">
        <f t="shared" si="0"/>
        <v>154.97999999999999</v>
      </c>
      <c r="H24" s="4">
        <f t="shared" si="1"/>
        <v>0</v>
      </c>
      <c r="I24" s="4">
        <f t="shared" si="2"/>
        <v>0</v>
      </c>
    </row>
    <row r="25" spans="1:9" ht="25.5">
      <c r="A25" s="7">
        <v>17</v>
      </c>
      <c r="B25" s="39" t="s">
        <v>76</v>
      </c>
      <c r="C25" s="9" t="s">
        <v>1</v>
      </c>
      <c r="D25" s="9"/>
      <c r="E25" s="3">
        <v>47.6</v>
      </c>
      <c r="F25" s="37">
        <v>0.23</v>
      </c>
      <c r="G25" s="34">
        <f t="shared" si="0"/>
        <v>58.548000000000002</v>
      </c>
      <c r="H25" s="4">
        <f t="shared" si="1"/>
        <v>0</v>
      </c>
      <c r="I25" s="4">
        <f t="shared" si="2"/>
        <v>0</v>
      </c>
    </row>
    <row r="26" spans="1:9">
      <c r="A26" s="7">
        <v>18</v>
      </c>
      <c r="B26" s="45" t="s">
        <v>77</v>
      </c>
      <c r="C26" s="9" t="s">
        <v>9</v>
      </c>
      <c r="D26" s="9"/>
      <c r="E26" s="3">
        <v>30.1</v>
      </c>
      <c r="F26" s="37">
        <v>0.23</v>
      </c>
      <c r="G26" s="34">
        <f t="shared" si="0"/>
        <v>37.023000000000003</v>
      </c>
      <c r="H26" s="4">
        <f t="shared" si="1"/>
        <v>0</v>
      </c>
      <c r="I26" s="4">
        <f t="shared" si="2"/>
        <v>0</v>
      </c>
    </row>
    <row r="27" spans="1:9">
      <c r="A27" s="7">
        <v>19</v>
      </c>
      <c r="B27" s="43" t="s">
        <v>78</v>
      </c>
      <c r="C27" s="9" t="s">
        <v>79</v>
      </c>
      <c r="D27" s="9"/>
      <c r="E27" s="3">
        <v>9.0299999999999994</v>
      </c>
      <c r="F27" s="37">
        <v>0.23</v>
      </c>
      <c r="G27" s="34">
        <f t="shared" si="0"/>
        <v>11.1069</v>
      </c>
      <c r="H27" s="4">
        <f t="shared" si="1"/>
        <v>0</v>
      </c>
      <c r="I27" s="4">
        <f t="shared" si="2"/>
        <v>0</v>
      </c>
    </row>
    <row r="28" spans="1:9" ht="38.25">
      <c r="A28" s="7">
        <v>20</v>
      </c>
      <c r="B28" s="43" t="s">
        <v>181</v>
      </c>
      <c r="C28" s="9" t="s">
        <v>9</v>
      </c>
      <c r="D28" s="9"/>
      <c r="E28" s="3">
        <v>20</v>
      </c>
      <c r="F28" s="37">
        <v>0.23</v>
      </c>
      <c r="G28" s="34">
        <f t="shared" si="0"/>
        <v>24.6</v>
      </c>
      <c r="H28" s="4">
        <f t="shared" si="1"/>
        <v>0</v>
      </c>
      <c r="I28" s="4">
        <f t="shared" si="2"/>
        <v>0</v>
      </c>
    </row>
    <row r="29" spans="1:9">
      <c r="A29" s="7">
        <v>21</v>
      </c>
      <c r="B29" s="45" t="s">
        <v>80</v>
      </c>
      <c r="C29" s="9" t="s">
        <v>1</v>
      </c>
      <c r="D29" s="9"/>
      <c r="E29" s="3">
        <v>0.08</v>
      </c>
      <c r="F29" s="37">
        <v>0.23</v>
      </c>
      <c r="G29" s="34">
        <f t="shared" si="0"/>
        <v>9.8400000000000001E-2</v>
      </c>
      <c r="H29" s="4">
        <f t="shared" si="1"/>
        <v>0</v>
      </c>
      <c r="I29" s="4">
        <f t="shared" si="2"/>
        <v>0</v>
      </c>
    </row>
    <row r="30" spans="1:9" ht="38.25">
      <c r="A30" s="7">
        <v>22</v>
      </c>
      <c r="B30" s="39" t="s">
        <v>81</v>
      </c>
      <c r="C30" s="9" t="s">
        <v>9</v>
      </c>
      <c r="D30" s="9"/>
      <c r="E30" s="3">
        <v>30</v>
      </c>
      <c r="F30" s="37">
        <v>0.23</v>
      </c>
      <c r="G30" s="34">
        <f t="shared" si="0"/>
        <v>36.9</v>
      </c>
      <c r="H30" s="4">
        <f t="shared" si="1"/>
        <v>0</v>
      </c>
      <c r="I30" s="4">
        <f t="shared" si="2"/>
        <v>0</v>
      </c>
    </row>
    <row r="31" spans="1:9" ht="25.5">
      <c r="A31" s="7">
        <v>23</v>
      </c>
      <c r="B31" s="43" t="s">
        <v>82</v>
      </c>
      <c r="C31" s="9" t="s">
        <v>9</v>
      </c>
      <c r="D31" s="9"/>
      <c r="E31" s="3">
        <v>80.099999999999994</v>
      </c>
      <c r="F31" s="37">
        <v>0.23</v>
      </c>
      <c r="G31" s="34">
        <f t="shared" si="0"/>
        <v>98.522999999999996</v>
      </c>
      <c r="H31" s="4">
        <f t="shared" si="1"/>
        <v>0</v>
      </c>
      <c r="I31" s="4">
        <f t="shared" si="2"/>
        <v>0</v>
      </c>
    </row>
    <row r="32" spans="1:9">
      <c r="A32" s="7">
        <v>24</v>
      </c>
      <c r="B32" s="43" t="s">
        <v>83</v>
      </c>
      <c r="C32" s="9" t="s">
        <v>1</v>
      </c>
      <c r="D32" s="9"/>
      <c r="E32" s="3">
        <v>90</v>
      </c>
      <c r="F32" s="37">
        <v>0.23</v>
      </c>
      <c r="G32" s="34">
        <f t="shared" si="0"/>
        <v>110.7</v>
      </c>
      <c r="H32" s="4">
        <f t="shared" si="1"/>
        <v>0</v>
      </c>
      <c r="I32" s="4">
        <f t="shared" si="2"/>
        <v>0</v>
      </c>
    </row>
    <row r="33" spans="1:9">
      <c r="A33" s="7">
        <v>25</v>
      </c>
      <c r="B33" s="39" t="s">
        <v>84</v>
      </c>
      <c r="C33" s="9" t="s">
        <v>1</v>
      </c>
      <c r="D33" s="9"/>
      <c r="E33" s="3">
        <v>90</v>
      </c>
      <c r="F33" s="37">
        <v>0.23</v>
      </c>
      <c r="G33" s="34">
        <f t="shared" si="0"/>
        <v>110.7</v>
      </c>
      <c r="H33" s="4">
        <f t="shared" si="1"/>
        <v>0</v>
      </c>
      <c r="I33" s="4">
        <f t="shared" si="2"/>
        <v>0</v>
      </c>
    </row>
    <row r="34" spans="1:9">
      <c r="A34" s="7">
        <v>26</v>
      </c>
      <c r="B34" s="46" t="s">
        <v>85</v>
      </c>
      <c r="C34" s="9" t="s">
        <v>9</v>
      </c>
      <c r="D34" s="9"/>
      <c r="E34" s="3">
        <v>6.72</v>
      </c>
      <c r="F34" s="37">
        <v>0.23</v>
      </c>
      <c r="G34" s="34">
        <f t="shared" si="0"/>
        <v>8.2655999999999992</v>
      </c>
      <c r="H34" s="4">
        <f t="shared" si="1"/>
        <v>0</v>
      </c>
      <c r="I34" s="4">
        <f t="shared" si="2"/>
        <v>0</v>
      </c>
    </row>
    <row r="35" spans="1:9">
      <c r="A35" s="7">
        <v>27</v>
      </c>
      <c r="B35" s="45" t="s">
        <v>86</v>
      </c>
      <c r="C35" s="9" t="s">
        <v>1</v>
      </c>
      <c r="D35" s="9"/>
      <c r="E35" s="3">
        <v>5</v>
      </c>
      <c r="F35" s="37">
        <v>0.23</v>
      </c>
      <c r="G35" s="34">
        <f t="shared" si="0"/>
        <v>6.15</v>
      </c>
      <c r="H35" s="4">
        <f t="shared" si="1"/>
        <v>0</v>
      </c>
      <c r="I35" s="4">
        <f t="shared" si="2"/>
        <v>0</v>
      </c>
    </row>
    <row r="36" spans="1:9">
      <c r="A36" s="7">
        <v>28</v>
      </c>
      <c r="B36" s="45" t="s">
        <v>87</v>
      </c>
      <c r="C36" s="9" t="s">
        <v>1</v>
      </c>
      <c r="D36" s="9"/>
      <c r="E36" s="3">
        <v>6</v>
      </c>
      <c r="F36" s="37">
        <v>0.23</v>
      </c>
      <c r="G36" s="34">
        <f t="shared" si="0"/>
        <v>7.38</v>
      </c>
      <c r="H36" s="4">
        <f t="shared" si="1"/>
        <v>0</v>
      </c>
      <c r="I36" s="4">
        <f t="shared" si="2"/>
        <v>0</v>
      </c>
    </row>
    <row r="37" spans="1:9">
      <c r="A37" s="7">
        <v>29</v>
      </c>
      <c r="B37" s="45" t="s">
        <v>88</v>
      </c>
      <c r="C37" s="9" t="s">
        <v>1</v>
      </c>
      <c r="D37" s="9"/>
      <c r="E37" s="3">
        <v>7</v>
      </c>
      <c r="F37" s="37">
        <v>0.23</v>
      </c>
      <c r="G37" s="34">
        <f t="shared" si="0"/>
        <v>8.61</v>
      </c>
      <c r="H37" s="4">
        <f t="shared" si="1"/>
        <v>0</v>
      </c>
      <c r="I37" s="4">
        <f t="shared" si="2"/>
        <v>0</v>
      </c>
    </row>
    <row r="38" spans="1:9" ht="26.25">
      <c r="A38" s="7">
        <v>30</v>
      </c>
      <c r="B38" s="44" t="s">
        <v>89</v>
      </c>
      <c r="C38" s="9" t="s">
        <v>1</v>
      </c>
      <c r="D38" s="9"/>
      <c r="E38" s="3">
        <v>0.25</v>
      </c>
      <c r="F38" s="37">
        <v>0.23</v>
      </c>
      <c r="G38" s="34">
        <f t="shared" si="0"/>
        <v>0.3075</v>
      </c>
      <c r="H38" s="4">
        <f t="shared" si="1"/>
        <v>0</v>
      </c>
      <c r="I38" s="4">
        <f t="shared" si="2"/>
        <v>0</v>
      </c>
    </row>
    <row r="39" spans="1:9" ht="26.25">
      <c r="A39" s="7">
        <v>31</v>
      </c>
      <c r="B39" s="44" t="s">
        <v>90</v>
      </c>
      <c r="C39" s="9" t="s">
        <v>1</v>
      </c>
      <c r="D39" s="9"/>
      <c r="E39" s="3">
        <v>0.25</v>
      </c>
      <c r="F39" s="37">
        <v>0.23</v>
      </c>
      <c r="G39" s="34">
        <f t="shared" si="0"/>
        <v>0.3075</v>
      </c>
      <c r="H39" s="4">
        <f t="shared" si="1"/>
        <v>0</v>
      </c>
      <c r="I39" s="4">
        <f t="shared" si="2"/>
        <v>0</v>
      </c>
    </row>
    <row r="40" spans="1:9">
      <c r="A40" s="7">
        <v>32</v>
      </c>
      <c r="B40" s="39" t="s">
        <v>91</v>
      </c>
      <c r="C40" s="8" t="s">
        <v>9</v>
      </c>
      <c r="D40" s="8"/>
      <c r="E40" s="3">
        <v>30</v>
      </c>
      <c r="F40" s="37">
        <v>0.23</v>
      </c>
      <c r="G40" s="34">
        <f t="shared" si="0"/>
        <v>36.9</v>
      </c>
      <c r="H40" s="4">
        <f t="shared" si="1"/>
        <v>0</v>
      </c>
      <c r="I40" s="4">
        <f t="shared" si="2"/>
        <v>0</v>
      </c>
    </row>
    <row r="41" spans="1:9" ht="25.5">
      <c r="A41" s="7">
        <v>33</v>
      </c>
      <c r="B41" s="39" t="s">
        <v>182</v>
      </c>
      <c r="C41" s="9" t="s">
        <v>9</v>
      </c>
      <c r="D41" s="9"/>
      <c r="E41" s="3">
        <v>230</v>
      </c>
      <c r="F41" s="37">
        <v>0.23</v>
      </c>
      <c r="G41" s="34">
        <f t="shared" si="0"/>
        <v>282.89999999999998</v>
      </c>
      <c r="H41" s="4">
        <f t="shared" si="1"/>
        <v>0</v>
      </c>
      <c r="I41" s="4">
        <f t="shared" si="2"/>
        <v>0</v>
      </c>
    </row>
    <row r="42" spans="1:9" ht="25.5">
      <c r="A42" s="7">
        <v>34</v>
      </c>
      <c r="B42" s="39" t="s">
        <v>92</v>
      </c>
      <c r="C42" s="8" t="s">
        <v>93</v>
      </c>
      <c r="D42" s="8"/>
      <c r="E42" s="3">
        <v>280</v>
      </c>
      <c r="F42" s="37">
        <v>0.23</v>
      </c>
      <c r="G42" s="34">
        <f t="shared" si="0"/>
        <v>344.4</v>
      </c>
      <c r="H42" s="4">
        <f t="shared" si="1"/>
        <v>0</v>
      </c>
      <c r="I42" s="4">
        <f t="shared" si="2"/>
        <v>0</v>
      </c>
    </row>
    <row r="43" spans="1:9" ht="26.25">
      <c r="A43" s="7">
        <v>35</v>
      </c>
      <c r="B43" s="44" t="s">
        <v>94</v>
      </c>
      <c r="C43" s="8" t="s">
        <v>9</v>
      </c>
      <c r="D43" s="8"/>
      <c r="E43" s="3">
        <v>3.43</v>
      </c>
      <c r="F43" s="37">
        <v>0.23</v>
      </c>
      <c r="G43" s="34">
        <f t="shared" si="0"/>
        <v>4.2189000000000005</v>
      </c>
      <c r="H43" s="4">
        <f t="shared" si="1"/>
        <v>0</v>
      </c>
      <c r="I43" s="4">
        <f t="shared" si="2"/>
        <v>0</v>
      </c>
    </row>
    <row r="44" spans="1:9" ht="26.25">
      <c r="A44" s="7">
        <v>36</v>
      </c>
      <c r="B44" s="44" t="s">
        <v>95</v>
      </c>
      <c r="C44" s="8" t="s">
        <v>9</v>
      </c>
      <c r="D44" s="8"/>
      <c r="E44" s="3">
        <v>2.52</v>
      </c>
      <c r="F44" s="37">
        <v>0.23</v>
      </c>
      <c r="G44" s="34">
        <f t="shared" si="0"/>
        <v>3.0996000000000001</v>
      </c>
      <c r="H44" s="4">
        <f t="shared" si="1"/>
        <v>0</v>
      </c>
      <c r="I44" s="4">
        <f t="shared" si="2"/>
        <v>0</v>
      </c>
    </row>
    <row r="45" spans="1:9" ht="26.25">
      <c r="A45" s="7">
        <v>37</v>
      </c>
      <c r="B45" s="44" t="s">
        <v>96</v>
      </c>
      <c r="C45" s="8" t="s">
        <v>9</v>
      </c>
      <c r="D45" s="8"/>
      <c r="E45" s="3">
        <v>2.73</v>
      </c>
      <c r="F45" s="37">
        <v>0.23</v>
      </c>
      <c r="G45" s="34">
        <f t="shared" si="0"/>
        <v>3.3578999999999999</v>
      </c>
      <c r="H45" s="4">
        <f t="shared" si="1"/>
        <v>0</v>
      </c>
      <c r="I45" s="4">
        <f t="shared" si="2"/>
        <v>0</v>
      </c>
    </row>
    <row r="46" spans="1:9" ht="39">
      <c r="A46" s="7">
        <v>38</v>
      </c>
      <c r="B46" s="47" t="s">
        <v>97</v>
      </c>
      <c r="C46" s="8" t="s">
        <v>9</v>
      </c>
      <c r="D46" s="8"/>
      <c r="E46" s="3">
        <v>72</v>
      </c>
      <c r="F46" s="37">
        <v>0.23</v>
      </c>
      <c r="G46" s="34">
        <f t="shared" si="0"/>
        <v>88.56</v>
      </c>
      <c r="H46" s="4">
        <f t="shared" si="1"/>
        <v>0</v>
      </c>
      <c r="I46" s="4">
        <f t="shared" si="2"/>
        <v>0</v>
      </c>
    </row>
    <row r="47" spans="1:9" ht="39">
      <c r="A47" s="7">
        <v>39</v>
      </c>
      <c r="B47" s="47" t="s">
        <v>98</v>
      </c>
      <c r="C47" s="8" t="s">
        <v>9</v>
      </c>
      <c r="D47" s="8"/>
      <c r="E47" s="3">
        <v>165</v>
      </c>
      <c r="F47" s="37">
        <v>0.23</v>
      </c>
      <c r="G47" s="34">
        <f t="shared" si="0"/>
        <v>202.95</v>
      </c>
      <c r="H47" s="4">
        <f t="shared" si="1"/>
        <v>0</v>
      </c>
      <c r="I47" s="4">
        <f t="shared" si="2"/>
        <v>0</v>
      </c>
    </row>
    <row r="48" spans="1:9">
      <c r="A48" s="7">
        <v>40</v>
      </c>
      <c r="B48" s="40" t="s">
        <v>99</v>
      </c>
      <c r="C48" s="8" t="s">
        <v>1</v>
      </c>
      <c r="D48" s="8"/>
      <c r="E48" s="3">
        <v>10.5</v>
      </c>
      <c r="F48" s="37">
        <v>0.23</v>
      </c>
      <c r="G48" s="34">
        <f t="shared" si="0"/>
        <v>12.914999999999999</v>
      </c>
      <c r="H48" s="4">
        <f t="shared" si="1"/>
        <v>0</v>
      </c>
      <c r="I48" s="4">
        <f t="shared" si="2"/>
        <v>0</v>
      </c>
    </row>
    <row r="49" spans="1:9" ht="25.5">
      <c r="A49" s="7">
        <v>41</v>
      </c>
      <c r="B49" s="48" t="s">
        <v>100</v>
      </c>
      <c r="C49" s="8" t="s">
        <v>1</v>
      </c>
      <c r="D49" s="8"/>
      <c r="E49" s="3">
        <v>10</v>
      </c>
      <c r="F49" s="37">
        <v>0.23</v>
      </c>
      <c r="G49" s="34">
        <f t="shared" si="0"/>
        <v>12.3</v>
      </c>
      <c r="H49" s="4">
        <f t="shared" si="1"/>
        <v>0</v>
      </c>
      <c r="I49" s="4">
        <f t="shared" si="2"/>
        <v>0</v>
      </c>
    </row>
    <row r="50" spans="1:9" ht="33.75" customHeight="1">
      <c r="A50" s="7">
        <v>42</v>
      </c>
      <c r="B50" s="44" t="s">
        <v>101</v>
      </c>
      <c r="C50" s="8" t="s">
        <v>1</v>
      </c>
      <c r="D50" s="8"/>
      <c r="E50" s="3">
        <v>0.4</v>
      </c>
      <c r="F50" s="37">
        <v>0.08</v>
      </c>
      <c r="G50" s="34">
        <f t="shared" si="0"/>
        <v>0.43200000000000005</v>
      </c>
      <c r="H50" s="4">
        <f t="shared" si="1"/>
        <v>0</v>
      </c>
      <c r="I50" s="4">
        <f t="shared" si="2"/>
        <v>0</v>
      </c>
    </row>
    <row r="51" spans="1:9" ht="25.5">
      <c r="A51" s="7">
        <v>43</v>
      </c>
      <c r="B51" s="43" t="s">
        <v>102</v>
      </c>
      <c r="C51" s="9" t="s">
        <v>1</v>
      </c>
      <c r="D51" s="9"/>
      <c r="E51" s="3">
        <v>24</v>
      </c>
      <c r="F51" s="37">
        <v>0.23</v>
      </c>
      <c r="G51" s="34">
        <f t="shared" si="0"/>
        <v>29.52</v>
      </c>
      <c r="H51" s="4">
        <f t="shared" si="1"/>
        <v>0</v>
      </c>
      <c r="I51" s="4">
        <f t="shared" si="2"/>
        <v>0</v>
      </c>
    </row>
    <row r="52" spans="1:9" ht="25.5">
      <c r="A52" s="7">
        <v>44</v>
      </c>
      <c r="B52" s="43" t="s">
        <v>103</v>
      </c>
      <c r="C52" s="9" t="s">
        <v>9</v>
      </c>
      <c r="D52" s="9"/>
      <c r="E52" s="3">
        <v>25</v>
      </c>
      <c r="F52" s="37">
        <v>0.23</v>
      </c>
      <c r="G52" s="34">
        <f t="shared" si="0"/>
        <v>30.75</v>
      </c>
      <c r="H52" s="4">
        <f t="shared" si="1"/>
        <v>0</v>
      </c>
      <c r="I52" s="4">
        <f t="shared" si="2"/>
        <v>0</v>
      </c>
    </row>
    <row r="53" spans="1:9" ht="16.5" customHeight="1">
      <c r="A53" s="7">
        <v>45</v>
      </c>
      <c r="B53" s="43" t="s">
        <v>104</v>
      </c>
      <c r="C53" s="9" t="s">
        <v>1</v>
      </c>
      <c r="D53" s="9"/>
      <c r="E53" s="3">
        <v>5.25</v>
      </c>
      <c r="F53" s="37">
        <v>0.23</v>
      </c>
      <c r="G53" s="34">
        <f t="shared" si="0"/>
        <v>6.4574999999999996</v>
      </c>
      <c r="H53" s="4">
        <f t="shared" si="1"/>
        <v>0</v>
      </c>
      <c r="I53" s="4">
        <f t="shared" si="2"/>
        <v>0</v>
      </c>
    </row>
    <row r="54" spans="1:9" ht="38.25">
      <c r="A54" s="7">
        <v>46</v>
      </c>
      <c r="B54" s="43" t="s">
        <v>105</v>
      </c>
      <c r="C54" s="9" t="s">
        <v>9</v>
      </c>
      <c r="D54" s="9"/>
      <c r="E54" s="3">
        <v>35</v>
      </c>
      <c r="F54" s="37">
        <v>0.23</v>
      </c>
      <c r="G54" s="34">
        <f t="shared" si="0"/>
        <v>43.05</v>
      </c>
      <c r="H54" s="4">
        <f t="shared" si="1"/>
        <v>0</v>
      </c>
      <c r="I54" s="4">
        <f t="shared" si="2"/>
        <v>0</v>
      </c>
    </row>
    <row r="55" spans="1:9" ht="26.25">
      <c r="A55" s="7">
        <v>47</v>
      </c>
      <c r="B55" s="44" t="s">
        <v>106</v>
      </c>
      <c r="C55" s="8" t="s">
        <v>9</v>
      </c>
      <c r="D55" s="8"/>
      <c r="E55" s="3">
        <v>160</v>
      </c>
      <c r="F55" s="37">
        <v>0.23</v>
      </c>
      <c r="G55" s="34">
        <f t="shared" si="0"/>
        <v>196.8</v>
      </c>
      <c r="H55" s="4">
        <f t="shared" si="1"/>
        <v>0</v>
      </c>
      <c r="I55" s="4">
        <f t="shared" si="2"/>
        <v>0</v>
      </c>
    </row>
    <row r="56" spans="1:9" ht="38.25">
      <c r="A56" s="7">
        <v>48</v>
      </c>
      <c r="B56" s="43" t="s">
        <v>107</v>
      </c>
      <c r="C56" s="9" t="s">
        <v>1</v>
      </c>
      <c r="D56" s="9"/>
      <c r="E56" s="3">
        <v>3.8</v>
      </c>
      <c r="F56" s="37">
        <v>0.23</v>
      </c>
      <c r="G56" s="34">
        <f t="shared" si="0"/>
        <v>4.6739999999999995</v>
      </c>
      <c r="H56" s="4">
        <f t="shared" si="1"/>
        <v>0</v>
      </c>
      <c r="I56" s="4">
        <f t="shared" si="2"/>
        <v>0</v>
      </c>
    </row>
    <row r="57" spans="1:9" ht="38.25">
      <c r="A57" s="7">
        <v>49</v>
      </c>
      <c r="B57" s="39" t="s">
        <v>108</v>
      </c>
      <c r="C57" s="9" t="s">
        <v>1</v>
      </c>
      <c r="D57" s="9"/>
      <c r="E57" s="3">
        <v>2.2000000000000002</v>
      </c>
      <c r="F57" s="37">
        <v>0.23</v>
      </c>
      <c r="G57" s="34">
        <f t="shared" si="0"/>
        <v>2.7060000000000004</v>
      </c>
      <c r="H57" s="4">
        <f t="shared" si="1"/>
        <v>0</v>
      </c>
      <c r="I57" s="4">
        <f t="shared" si="2"/>
        <v>0</v>
      </c>
    </row>
    <row r="58" spans="1:9" ht="25.5">
      <c r="A58" s="7">
        <v>50</v>
      </c>
      <c r="B58" s="39" t="s">
        <v>109</v>
      </c>
      <c r="C58" s="9" t="s">
        <v>1</v>
      </c>
      <c r="D58" s="9"/>
      <c r="E58" s="3">
        <v>2.2400000000000002</v>
      </c>
      <c r="F58" s="37">
        <v>0.23</v>
      </c>
      <c r="G58" s="34">
        <f t="shared" si="0"/>
        <v>2.7552000000000003</v>
      </c>
      <c r="H58" s="4">
        <f t="shared" si="1"/>
        <v>0</v>
      </c>
      <c r="I58" s="4">
        <f t="shared" si="2"/>
        <v>0</v>
      </c>
    </row>
    <row r="59" spans="1:9" ht="38.25">
      <c r="A59" s="7">
        <v>51</v>
      </c>
      <c r="B59" s="43" t="s">
        <v>110</v>
      </c>
      <c r="C59" s="9" t="s">
        <v>9</v>
      </c>
      <c r="D59" s="9"/>
      <c r="E59" s="3">
        <v>20.3</v>
      </c>
      <c r="F59" s="37">
        <v>0.23</v>
      </c>
      <c r="G59" s="34">
        <f t="shared" si="0"/>
        <v>24.969000000000001</v>
      </c>
      <c r="H59" s="4">
        <f t="shared" si="1"/>
        <v>0</v>
      </c>
      <c r="I59" s="4">
        <f t="shared" si="2"/>
        <v>0</v>
      </c>
    </row>
    <row r="60" spans="1:9" ht="38.25">
      <c r="A60" s="7">
        <v>52</v>
      </c>
      <c r="B60" s="39" t="s">
        <v>111</v>
      </c>
      <c r="C60" s="9" t="s">
        <v>1</v>
      </c>
      <c r="D60" s="9"/>
      <c r="E60" s="3">
        <v>3.22</v>
      </c>
      <c r="F60" s="37">
        <v>0.08</v>
      </c>
      <c r="G60" s="34">
        <f t="shared" si="0"/>
        <v>3.4776000000000002</v>
      </c>
      <c r="H60" s="4">
        <f t="shared" si="1"/>
        <v>0</v>
      </c>
      <c r="I60" s="4">
        <f t="shared" si="2"/>
        <v>0</v>
      </c>
    </row>
    <row r="61" spans="1:9" ht="38.25">
      <c r="A61" s="7">
        <v>53</v>
      </c>
      <c r="B61" s="43" t="s">
        <v>112</v>
      </c>
      <c r="C61" s="9" t="s">
        <v>1</v>
      </c>
      <c r="D61" s="9"/>
      <c r="E61" s="3">
        <v>2.5</v>
      </c>
      <c r="F61" s="37">
        <v>0.23</v>
      </c>
      <c r="G61" s="34">
        <f t="shared" si="0"/>
        <v>3.0750000000000002</v>
      </c>
      <c r="H61" s="4">
        <f t="shared" si="1"/>
        <v>0</v>
      </c>
      <c r="I61" s="4">
        <f t="shared" si="2"/>
        <v>0</v>
      </c>
    </row>
    <row r="62" spans="1:9" ht="38.25">
      <c r="A62" s="7">
        <v>54</v>
      </c>
      <c r="B62" s="39" t="s">
        <v>113</v>
      </c>
      <c r="C62" s="9" t="s">
        <v>1</v>
      </c>
      <c r="D62" s="9"/>
      <c r="E62" s="3">
        <v>23</v>
      </c>
      <c r="F62" s="37">
        <v>0.23</v>
      </c>
      <c r="G62" s="34">
        <f t="shared" si="0"/>
        <v>28.29</v>
      </c>
      <c r="H62" s="4">
        <f t="shared" si="1"/>
        <v>0</v>
      </c>
      <c r="I62" s="4">
        <f t="shared" si="2"/>
        <v>0</v>
      </c>
    </row>
    <row r="63" spans="1:9" ht="25.5">
      <c r="A63" s="7">
        <v>55</v>
      </c>
      <c r="B63" s="39" t="s">
        <v>114</v>
      </c>
      <c r="C63" s="8" t="s">
        <v>1</v>
      </c>
      <c r="D63" s="8"/>
      <c r="E63" s="3">
        <v>12</v>
      </c>
      <c r="F63" s="37">
        <v>0.23</v>
      </c>
      <c r="G63" s="34">
        <f t="shared" si="0"/>
        <v>14.76</v>
      </c>
      <c r="H63" s="4">
        <f t="shared" si="1"/>
        <v>0</v>
      </c>
      <c r="I63" s="4">
        <f t="shared" si="2"/>
        <v>0</v>
      </c>
    </row>
    <row r="64" spans="1:9" ht="25.5">
      <c r="A64" s="7">
        <v>56</v>
      </c>
      <c r="B64" s="40" t="s">
        <v>115</v>
      </c>
      <c r="C64" s="9" t="s">
        <v>1</v>
      </c>
      <c r="D64" s="9"/>
      <c r="E64" s="3">
        <v>189</v>
      </c>
      <c r="F64" s="37">
        <v>0.23</v>
      </c>
      <c r="G64" s="34">
        <f t="shared" si="0"/>
        <v>232.47</v>
      </c>
      <c r="H64" s="4">
        <f t="shared" si="1"/>
        <v>0</v>
      </c>
      <c r="I64" s="4">
        <f t="shared" si="2"/>
        <v>0</v>
      </c>
    </row>
    <row r="65" spans="1:9" ht="38.25">
      <c r="A65" s="7">
        <v>57</v>
      </c>
      <c r="B65" s="39" t="s">
        <v>116</v>
      </c>
      <c r="C65" s="8" t="s">
        <v>9</v>
      </c>
      <c r="D65" s="8"/>
      <c r="E65" s="3">
        <v>270</v>
      </c>
      <c r="F65" s="37">
        <v>0.23</v>
      </c>
      <c r="G65" s="34">
        <f t="shared" si="0"/>
        <v>332.1</v>
      </c>
      <c r="H65" s="4">
        <f t="shared" si="1"/>
        <v>0</v>
      </c>
      <c r="I65" s="4">
        <f t="shared" si="2"/>
        <v>0</v>
      </c>
    </row>
    <row r="66" spans="1:9" ht="38.25">
      <c r="A66" s="7">
        <v>58</v>
      </c>
      <c r="B66" s="43" t="s">
        <v>117</v>
      </c>
      <c r="C66" s="9" t="s">
        <v>9</v>
      </c>
      <c r="D66" s="9"/>
      <c r="E66" s="3">
        <v>380</v>
      </c>
      <c r="F66" s="37">
        <v>0.23</v>
      </c>
      <c r="G66" s="34">
        <f t="shared" si="0"/>
        <v>467.4</v>
      </c>
      <c r="H66" s="4">
        <f t="shared" si="1"/>
        <v>0</v>
      </c>
      <c r="I66" s="4">
        <f t="shared" si="2"/>
        <v>0</v>
      </c>
    </row>
    <row r="67" spans="1:9" ht="127.5">
      <c r="A67" s="7">
        <v>59</v>
      </c>
      <c r="B67" s="43" t="s">
        <v>118</v>
      </c>
      <c r="C67" s="9" t="s">
        <v>1</v>
      </c>
      <c r="D67" s="9"/>
      <c r="E67" s="3">
        <v>19.600000000000001</v>
      </c>
      <c r="F67" s="37">
        <v>0.23</v>
      </c>
      <c r="G67" s="34">
        <f t="shared" si="0"/>
        <v>24.108000000000004</v>
      </c>
      <c r="H67" s="4">
        <f t="shared" si="1"/>
        <v>0</v>
      </c>
      <c r="I67" s="4">
        <f t="shared" si="2"/>
        <v>0</v>
      </c>
    </row>
    <row r="68" spans="1:9" ht="38.25">
      <c r="A68" s="7">
        <v>60</v>
      </c>
      <c r="B68" s="43" t="s">
        <v>119</v>
      </c>
      <c r="C68" s="9" t="s">
        <v>1</v>
      </c>
      <c r="D68" s="9"/>
      <c r="E68" s="3">
        <v>85</v>
      </c>
      <c r="F68" s="37">
        <v>0.23</v>
      </c>
      <c r="G68" s="34">
        <f t="shared" si="0"/>
        <v>104.55</v>
      </c>
      <c r="H68" s="4">
        <f t="shared" si="1"/>
        <v>0</v>
      </c>
      <c r="I68" s="4">
        <f t="shared" si="2"/>
        <v>0</v>
      </c>
    </row>
    <row r="69" spans="1:9" ht="26.25">
      <c r="A69" s="7">
        <v>61</v>
      </c>
      <c r="B69" s="44" t="s">
        <v>120</v>
      </c>
      <c r="C69" s="9" t="s">
        <v>9</v>
      </c>
      <c r="D69" s="9"/>
      <c r="E69" s="3">
        <v>99</v>
      </c>
      <c r="F69" s="37">
        <v>0.23</v>
      </c>
      <c r="G69" s="34">
        <f t="shared" si="0"/>
        <v>121.77</v>
      </c>
      <c r="H69" s="4">
        <f t="shared" si="1"/>
        <v>0</v>
      </c>
      <c r="I69" s="4">
        <f t="shared" si="2"/>
        <v>0</v>
      </c>
    </row>
    <row r="70" spans="1:9">
      <c r="A70" s="7">
        <v>62</v>
      </c>
      <c r="B70" s="43" t="s">
        <v>121</v>
      </c>
      <c r="C70" s="9" t="s">
        <v>9</v>
      </c>
      <c r="D70" s="9"/>
      <c r="E70" s="3">
        <v>8.75</v>
      </c>
      <c r="F70" s="37">
        <v>0.23</v>
      </c>
      <c r="G70" s="34">
        <f t="shared" si="0"/>
        <v>10.762499999999999</v>
      </c>
      <c r="H70" s="4">
        <f t="shared" si="1"/>
        <v>0</v>
      </c>
      <c r="I70" s="4">
        <f t="shared" si="2"/>
        <v>0</v>
      </c>
    </row>
    <row r="71" spans="1:9" ht="38.25">
      <c r="A71" s="7">
        <v>63</v>
      </c>
      <c r="B71" s="41" t="s">
        <v>122</v>
      </c>
      <c r="C71" s="9" t="s">
        <v>9</v>
      </c>
      <c r="D71" s="9"/>
      <c r="E71" s="3">
        <v>80</v>
      </c>
      <c r="F71" s="37">
        <v>0.23</v>
      </c>
      <c r="G71" s="34">
        <f t="shared" si="0"/>
        <v>98.4</v>
      </c>
      <c r="H71" s="4">
        <f t="shared" si="1"/>
        <v>0</v>
      </c>
      <c r="I71" s="4">
        <f t="shared" si="2"/>
        <v>0</v>
      </c>
    </row>
    <row r="72" spans="1:9" ht="38.25">
      <c r="A72" s="7">
        <v>64</v>
      </c>
      <c r="B72" s="49" t="s">
        <v>123</v>
      </c>
      <c r="C72" s="9" t="s">
        <v>9</v>
      </c>
      <c r="D72" s="9"/>
      <c r="E72" s="3">
        <v>63</v>
      </c>
      <c r="F72" s="37">
        <v>0.23</v>
      </c>
      <c r="G72" s="34">
        <f t="shared" si="0"/>
        <v>77.489999999999995</v>
      </c>
      <c r="H72" s="4">
        <f t="shared" si="1"/>
        <v>0</v>
      </c>
      <c r="I72" s="4">
        <f t="shared" si="2"/>
        <v>0</v>
      </c>
    </row>
    <row r="73" spans="1:9" ht="38.25">
      <c r="A73" s="7">
        <v>65</v>
      </c>
      <c r="B73" s="49" t="s">
        <v>124</v>
      </c>
      <c r="C73" s="9" t="s">
        <v>9</v>
      </c>
      <c r="D73" s="9"/>
      <c r="E73" s="3">
        <v>32</v>
      </c>
      <c r="F73" s="37">
        <v>0.23</v>
      </c>
      <c r="G73" s="34">
        <f t="shared" si="0"/>
        <v>39.36</v>
      </c>
      <c r="H73" s="4">
        <f t="shared" si="1"/>
        <v>0</v>
      </c>
      <c r="I73" s="4">
        <f t="shared" si="2"/>
        <v>0</v>
      </c>
    </row>
    <row r="74" spans="1:9" ht="25.5">
      <c r="A74" s="7">
        <v>66</v>
      </c>
      <c r="B74" s="41" t="s">
        <v>125</v>
      </c>
      <c r="C74" s="9" t="s">
        <v>9</v>
      </c>
      <c r="D74" s="9"/>
      <c r="E74" s="3">
        <v>45</v>
      </c>
      <c r="F74" s="37">
        <v>0.23</v>
      </c>
      <c r="G74" s="34">
        <f t="shared" ref="G74:G82" si="3">(E74*F74)+E74</f>
        <v>55.35</v>
      </c>
      <c r="H74" s="4">
        <f t="shared" ref="H74:H82" si="4">E74*D74</f>
        <v>0</v>
      </c>
      <c r="I74" s="4">
        <f t="shared" ref="I74:I82" si="5">G74*D74</f>
        <v>0</v>
      </c>
    </row>
    <row r="75" spans="1:9" ht="25.5">
      <c r="A75" s="7">
        <v>67</v>
      </c>
      <c r="B75" s="41" t="s">
        <v>126</v>
      </c>
      <c r="C75" s="9" t="s">
        <v>9</v>
      </c>
      <c r="D75" s="9"/>
      <c r="E75" s="3">
        <v>16</v>
      </c>
      <c r="F75" s="37">
        <v>0.23</v>
      </c>
      <c r="G75" s="34">
        <f t="shared" si="3"/>
        <v>19.68</v>
      </c>
      <c r="H75" s="4">
        <f t="shared" si="4"/>
        <v>0</v>
      </c>
      <c r="I75" s="4">
        <f t="shared" si="5"/>
        <v>0</v>
      </c>
    </row>
    <row r="76" spans="1:9" ht="25.5">
      <c r="A76" s="7">
        <v>68</v>
      </c>
      <c r="B76" s="49" t="s">
        <v>127</v>
      </c>
      <c r="C76" s="9" t="s">
        <v>9</v>
      </c>
      <c r="D76" s="9"/>
      <c r="E76" s="3">
        <v>61.25</v>
      </c>
      <c r="F76" s="37">
        <v>0.23</v>
      </c>
      <c r="G76" s="34">
        <f t="shared" si="3"/>
        <v>75.337500000000006</v>
      </c>
      <c r="H76" s="4">
        <f t="shared" si="4"/>
        <v>0</v>
      </c>
      <c r="I76" s="4">
        <f t="shared" si="5"/>
        <v>0</v>
      </c>
    </row>
    <row r="77" spans="1:9" ht="25.5">
      <c r="A77" s="7">
        <v>69</v>
      </c>
      <c r="B77" s="49" t="s">
        <v>128</v>
      </c>
      <c r="C77" s="9" t="s">
        <v>9</v>
      </c>
      <c r="D77" s="9"/>
      <c r="E77" s="3">
        <v>20.16</v>
      </c>
      <c r="F77" s="37">
        <v>0.23</v>
      </c>
      <c r="G77" s="34">
        <f t="shared" si="3"/>
        <v>24.796800000000001</v>
      </c>
      <c r="H77" s="4">
        <f t="shared" si="4"/>
        <v>0</v>
      </c>
      <c r="I77" s="4">
        <f t="shared" si="5"/>
        <v>0</v>
      </c>
    </row>
    <row r="78" spans="1:9" ht="25.5">
      <c r="A78" s="7">
        <v>70</v>
      </c>
      <c r="B78" s="49" t="s">
        <v>129</v>
      </c>
      <c r="C78" s="9" t="s">
        <v>9</v>
      </c>
      <c r="D78" s="9"/>
      <c r="E78" s="3">
        <v>19.600000000000001</v>
      </c>
      <c r="F78" s="37">
        <v>0.23</v>
      </c>
      <c r="G78" s="34">
        <f t="shared" si="3"/>
        <v>24.108000000000004</v>
      </c>
      <c r="H78" s="4">
        <f t="shared" si="4"/>
        <v>0</v>
      </c>
      <c r="I78" s="4">
        <f t="shared" si="5"/>
        <v>0</v>
      </c>
    </row>
    <row r="79" spans="1:9">
      <c r="A79" s="7">
        <v>71</v>
      </c>
      <c r="B79" s="41" t="s">
        <v>130</v>
      </c>
      <c r="C79" s="9" t="s">
        <v>9</v>
      </c>
      <c r="D79" s="9"/>
      <c r="E79" s="3">
        <v>39.200000000000003</v>
      </c>
      <c r="F79" s="37">
        <v>0.23</v>
      </c>
      <c r="G79" s="34">
        <f t="shared" si="3"/>
        <v>48.216000000000008</v>
      </c>
      <c r="H79" s="4">
        <f t="shared" si="4"/>
        <v>0</v>
      </c>
      <c r="I79" s="4">
        <f t="shared" si="5"/>
        <v>0</v>
      </c>
    </row>
    <row r="80" spans="1:9" ht="39">
      <c r="A80" s="7">
        <v>72</v>
      </c>
      <c r="B80" s="50" t="s">
        <v>131</v>
      </c>
      <c r="C80" s="9" t="s">
        <v>9</v>
      </c>
      <c r="D80" s="9"/>
      <c r="E80" s="3">
        <v>19.600000000000001</v>
      </c>
      <c r="F80" s="37">
        <v>0.23</v>
      </c>
      <c r="G80" s="34">
        <f t="shared" si="3"/>
        <v>24.108000000000004</v>
      </c>
      <c r="H80" s="4">
        <f t="shared" si="4"/>
        <v>0</v>
      </c>
      <c r="I80" s="4">
        <f t="shared" si="5"/>
        <v>0</v>
      </c>
    </row>
    <row r="81" spans="1:9" ht="23.25" customHeight="1">
      <c r="A81" s="7">
        <v>73</v>
      </c>
      <c r="B81" s="41" t="s">
        <v>132</v>
      </c>
      <c r="C81" s="9" t="s">
        <v>9</v>
      </c>
      <c r="D81" s="9"/>
      <c r="E81" s="3">
        <v>53.2</v>
      </c>
      <c r="F81" s="37">
        <v>0.23</v>
      </c>
      <c r="G81" s="34">
        <f t="shared" si="3"/>
        <v>65.436000000000007</v>
      </c>
      <c r="H81" s="4">
        <f t="shared" si="4"/>
        <v>0</v>
      </c>
      <c r="I81" s="4">
        <f t="shared" si="5"/>
        <v>0</v>
      </c>
    </row>
    <row r="82" spans="1:9" ht="23.25" customHeight="1">
      <c r="A82" s="7">
        <v>74</v>
      </c>
      <c r="B82" s="41" t="s">
        <v>133</v>
      </c>
      <c r="C82" s="9" t="s">
        <v>9</v>
      </c>
      <c r="D82" s="9"/>
      <c r="E82" s="3">
        <v>220</v>
      </c>
      <c r="F82" s="37">
        <v>0.23</v>
      </c>
      <c r="G82" s="34">
        <f t="shared" si="3"/>
        <v>270.60000000000002</v>
      </c>
      <c r="H82" s="4">
        <f t="shared" si="4"/>
        <v>0</v>
      </c>
      <c r="I82" s="4">
        <f t="shared" si="5"/>
        <v>0</v>
      </c>
    </row>
    <row r="83" spans="1:9">
      <c r="A83" s="76" t="s">
        <v>172</v>
      </c>
      <c r="B83" s="77"/>
      <c r="C83" s="77"/>
      <c r="D83" s="77"/>
      <c r="E83" s="77"/>
      <c r="F83" s="77"/>
      <c r="G83" s="100"/>
      <c r="H83" s="32">
        <f>SUM(H9:H82)</f>
        <v>0</v>
      </c>
      <c r="I83" s="31">
        <f>SUM(I9:I82)</f>
        <v>0</v>
      </c>
    </row>
    <row r="84" spans="1:9">
      <c r="A84" s="71" t="s">
        <v>178</v>
      </c>
      <c r="B84" s="71"/>
      <c r="C84" s="71"/>
    </row>
    <row r="85" spans="1:9">
      <c r="A85" s="17"/>
    </row>
    <row r="86" spans="1:9">
      <c r="A86" s="96" t="s">
        <v>158</v>
      </c>
      <c r="B86" s="96"/>
      <c r="C86" s="96"/>
      <c r="D86" s="96"/>
      <c r="E86" s="18"/>
    </row>
    <row r="87" spans="1:9">
      <c r="A87" s="20"/>
      <c r="B87" s="21"/>
      <c r="C87" s="21"/>
      <c r="D87" s="21"/>
      <c r="E87" s="21"/>
      <c r="F87" s="22"/>
    </row>
    <row r="88" spans="1:9">
      <c r="A88" s="23"/>
      <c r="B88" s="18"/>
      <c r="C88" s="18"/>
      <c r="D88" s="18"/>
      <c r="E88" s="18"/>
      <c r="F88" s="24"/>
    </row>
    <row r="89" spans="1:9">
      <c r="A89" s="23"/>
      <c r="B89" s="18"/>
      <c r="C89" s="18"/>
      <c r="D89" s="18"/>
      <c r="E89" s="18"/>
      <c r="F89" s="24"/>
    </row>
    <row r="90" spans="1:9">
      <c r="A90" s="23"/>
      <c r="B90" s="18"/>
      <c r="C90" s="18"/>
      <c r="D90" s="18"/>
      <c r="E90" s="18"/>
      <c r="F90" s="24"/>
    </row>
    <row r="91" spans="1:9">
      <c r="A91" s="25"/>
      <c r="B91" s="26"/>
      <c r="C91" s="26"/>
      <c r="D91" s="26"/>
      <c r="E91" s="26"/>
      <c r="F91" s="27"/>
    </row>
    <row r="92" spans="1:9">
      <c r="A92" s="99" t="s">
        <v>157</v>
      </c>
      <c r="B92" s="99"/>
      <c r="C92" s="99"/>
      <c r="D92" s="19"/>
      <c r="E92" s="19"/>
    </row>
    <row r="93" spans="1:9">
      <c r="A93" s="97" t="s">
        <v>159</v>
      </c>
      <c r="B93" s="97"/>
      <c r="C93" s="97"/>
      <c r="D93" s="98"/>
      <c r="E93" s="98"/>
    </row>
    <row r="94" spans="1:9">
      <c r="A94" s="97" t="s">
        <v>160</v>
      </c>
      <c r="B94" s="97"/>
      <c r="C94" s="97"/>
      <c r="D94" s="98"/>
      <c r="E94" s="98"/>
    </row>
    <row r="95" spans="1:9">
      <c r="A95" s="17"/>
    </row>
    <row r="97" spans="1:9">
      <c r="A97" s="78" t="s">
        <v>156</v>
      </c>
      <c r="B97" s="79"/>
      <c r="C97" s="79"/>
      <c r="D97" s="80"/>
      <c r="G97" s="87" t="s">
        <v>162</v>
      </c>
      <c r="H97" s="88"/>
      <c r="I97" s="89"/>
    </row>
    <row r="98" spans="1:9">
      <c r="A98" s="81"/>
      <c r="B98" s="82"/>
      <c r="C98" s="82"/>
      <c r="D98" s="83"/>
      <c r="G98" s="90"/>
      <c r="H98" s="91"/>
      <c r="I98" s="92"/>
    </row>
    <row r="99" spans="1:9">
      <c r="A99" s="81"/>
      <c r="B99" s="82"/>
      <c r="C99" s="82"/>
      <c r="D99" s="83"/>
      <c r="G99" s="90"/>
      <c r="H99" s="91"/>
      <c r="I99" s="92"/>
    </row>
    <row r="100" spans="1:9">
      <c r="A100" s="84"/>
      <c r="B100" s="85"/>
      <c r="C100" s="85"/>
      <c r="D100" s="86"/>
      <c r="G100" s="90"/>
      <c r="H100" s="91"/>
      <c r="I100" s="92"/>
    </row>
    <row r="101" spans="1:9">
      <c r="G101" s="90"/>
      <c r="H101" s="91"/>
      <c r="I101" s="92"/>
    </row>
    <row r="102" spans="1:9">
      <c r="G102" s="90"/>
      <c r="H102" s="91"/>
      <c r="I102" s="92"/>
    </row>
    <row r="103" spans="1:9">
      <c r="G103" s="93"/>
      <c r="H103" s="94"/>
      <c r="I103" s="95"/>
    </row>
  </sheetData>
  <mergeCells count="16">
    <mergeCell ref="A97:D100"/>
    <mergeCell ref="G97:I103"/>
    <mergeCell ref="A1:B3"/>
    <mergeCell ref="H1:I1"/>
    <mergeCell ref="G3:I3"/>
    <mergeCell ref="A92:C92"/>
    <mergeCell ref="A93:C93"/>
    <mergeCell ref="D93:E93"/>
    <mergeCell ref="A94:C94"/>
    <mergeCell ref="D94:E94"/>
    <mergeCell ref="A5:I5"/>
    <mergeCell ref="A6:I6"/>
    <mergeCell ref="A84:C84"/>
    <mergeCell ref="A86:D86"/>
    <mergeCell ref="A83:G83"/>
    <mergeCell ref="A7:B7"/>
  </mergeCells>
  <dataValidations count="1">
    <dataValidation type="list" allowBlank="1" showInputMessage="1" showErrorMessage="1" sqref="C64:C82 C9:C16 C56:C62">
      <formula1>zeropięć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1" workbookViewId="0">
      <selection activeCell="J10" sqref="J10"/>
    </sheetView>
  </sheetViews>
  <sheetFormatPr defaultColWidth="0" defaultRowHeight="15"/>
  <cols>
    <col min="1" max="1" width="4.42578125" style="1" customWidth="1"/>
    <col min="2" max="2" width="37.85546875" style="1" customWidth="1"/>
    <col min="3" max="3" width="12" style="1" customWidth="1"/>
    <col min="4" max="4" width="13.42578125" style="1" customWidth="1"/>
    <col min="5" max="5" width="13.5703125" style="1" customWidth="1"/>
    <col min="6" max="6" width="14" style="1" customWidth="1"/>
    <col min="7" max="7" width="14.28515625" style="1" customWidth="1"/>
    <col min="8" max="8" width="14.5703125" style="1" customWidth="1"/>
    <col min="9" max="9" width="16.85546875" style="1" customWidth="1"/>
    <col min="10" max="11" width="8.7109375" style="1" customWidth="1"/>
    <col min="12" max="16384" width="8.7109375" style="1" hidden="1"/>
  </cols>
  <sheetData>
    <row r="1" spans="1:9">
      <c r="A1" s="73" t="s">
        <v>163</v>
      </c>
      <c r="B1" s="73"/>
      <c r="H1" s="72" t="s">
        <v>151</v>
      </c>
      <c r="I1" s="72"/>
    </row>
    <row r="2" spans="1:9">
      <c r="A2" s="73"/>
      <c r="B2" s="73"/>
    </row>
    <row r="3" spans="1:9" ht="44.25" customHeight="1">
      <c r="A3" s="73"/>
      <c r="B3" s="73"/>
      <c r="G3" s="75" t="s">
        <v>173</v>
      </c>
      <c r="H3" s="75"/>
      <c r="I3" s="75"/>
    </row>
    <row r="5" spans="1:9">
      <c r="A5" s="74" t="s">
        <v>149</v>
      </c>
      <c r="B5" s="74"/>
      <c r="C5" s="74"/>
      <c r="D5" s="74"/>
      <c r="E5" s="74"/>
      <c r="F5" s="74"/>
      <c r="G5" s="74"/>
      <c r="H5" s="74"/>
      <c r="I5" s="74"/>
    </row>
    <row r="6" spans="1:9">
      <c r="A6" s="74" t="s">
        <v>174</v>
      </c>
      <c r="B6" s="74"/>
      <c r="C6" s="74"/>
      <c r="D6" s="74"/>
      <c r="E6" s="74"/>
      <c r="F6" s="74"/>
      <c r="G6" s="74"/>
      <c r="H6" s="74"/>
      <c r="I6" s="74"/>
    </row>
    <row r="7" spans="1:9">
      <c r="A7" s="70" t="s">
        <v>191</v>
      </c>
      <c r="B7" s="70"/>
    </row>
    <row r="8" spans="1:9" ht="38.25">
      <c r="A8" s="28" t="s">
        <v>170</v>
      </c>
      <c r="B8" s="28" t="s">
        <v>169</v>
      </c>
      <c r="C8" s="28" t="s">
        <v>167</v>
      </c>
      <c r="D8" s="28" t="s">
        <v>175</v>
      </c>
      <c r="E8" s="28" t="s">
        <v>168</v>
      </c>
      <c r="F8" s="28" t="s">
        <v>150</v>
      </c>
      <c r="G8" s="28" t="s">
        <v>166</v>
      </c>
      <c r="H8" s="28" t="s">
        <v>165</v>
      </c>
      <c r="I8" s="28" t="s">
        <v>164</v>
      </c>
    </row>
    <row r="9" spans="1:9" ht="39">
      <c r="A9" s="51">
        <v>1</v>
      </c>
      <c r="B9" s="45" t="s">
        <v>134</v>
      </c>
      <c r="C9" s="8" t="s">
        <v>9</v>
      </c>
      <c r="D9" s="15"/>
      <c r="E9" s="35">
        <v>83.18</v>
      </c>
      <c r="F9" s="36">
        <v>0.23</v>
      </c>
      <c r="G9" s="34">
        <f>(E9*F9)+E9</f>
        <v>102.31140000000001</v>
      </c>
      <c r="H9" s="4">
        <f>E9*D9</f>
        <v>0</v>
      </c>
      <c r="I9" s="4">
        <f>G9*D9</f>
        <v>0</v>
      </c>
    </row>
    <row r="10" spans="1:9" ht="40.5" customHeight="1">
      <c r="A10" s="51">
        <v>2</v>
      </c>
      <c r="B10" s="45" t="s">
        <v>135</v>
      </c>
      <c r="C10" s="8" t="s">
        <v>9</v>
      </c>
      <c r="D10" s="15"/>
      <c r="E10" s="35">
        <v>146.22999999999999</v>
      </c>
      <c r="F10" s="36">
        <v>0.23</v>
      </c>
      <c r="G10" s="34">
        <f t="shared" ref="G10:G23" si="0">(E10*F10)+E10</f>
        <v>179.8629</v>
      </c>
      <c r="H10" s="4">
        <f t="shared" ref="H10:H23" si="1">E10*D10</f>
        <v>0</v>
      </c>
      <c r="I10" s="4">
        <f t="shared" ref="I10:I23" si="2">G10*D10</f>
        <v>0</v>
      </c>
    </row>
    <row r="11" spans="1:9" ht="51.75">
      <c r="A11" s="51">
        <v>3</v>
      </c>
      <c r="B11" s="45" t="s">
        <v>136</v>
      </c>
      <c r="C11" s="9" t="s">
        <v>9</v>
      </c>
      <c r="D11" s="15"/>
      <c r="E11" s="35">
        <v>209.33</v>
      </c>
      <c r="F11" s="36">
        <v>0.23</v>
      </c>
      <c r="G11" s="34">
        <f t="shared" si="0"/>
        <v>257.47590000000002</v>
      </c>
      <c r="H11" s="4">
        <f t="shared" si="1"/>
        <v>0</v>
      </c>
      <c r="I11" s="4">
        <f t="shared" si="2"/>
        <v>0</v>
      </c>
    </row>
    <row r="12" spans="1:9" ht="51.75">
      <c r="A12" s="51">
        <v>4</v>
      </c>
      <c r="B12" s="45" t="s">
        <v>137</v>
      </c>
      <c r="C12" s="8" t="s">
        <v>9</v>
      </c>
      <c r="D12" s="15"/>
      <c r="E12" s="35">
        <v>352.24</v>
      </c>
      <c r="F12" s="36">
        <v>0.23</v>
      </c>
      <c r="G12" s="34">
        <f t="shared" si="0"/>
        <v>433.2552</v>
      </c>
      <c r="H12" s="4">
        <f t="shared" si="1"/>
        <v>0</v>
      </c>
      <c r="I12" s="4">
        <f t="shared" si="2"/>
        <v>0</v>
      </c>
    </row>
    <row r="13" spans="1:9" ht="51.75">
      <c r="A13" s="51">
        <v>5</v>
      </c>
      <c r="B13" s="45" t="s">
        <v>138</v>
      </c>
      <c r="C13" s="8" t="s">
        <v>9</v>
      </c>
      <c r="D13" s="15"/>
      <c r="E13" s="35">
        <v>62.69</v>
      </c>
      <c r="F13" s="36">
        <v>0.23</v>
      </c>
      <c r="G13" s="34">
        <f t="shared" si="0"/>
        <v>77.108699999999999</v>
      </c>
      <c r="H13" s="4">
        <f t="shared" si="1"/>
        <v>0</v>
      </c>
      <c r="I13" s="4">
        <f t="shared" si="2"/>
        <v>0</v>
      </c>
    </row>
    <row r="14" spans="1:9" ht="55.5" customHeight="1">
      <c r="A14" s="51">
        <v>6</v>
      </c>
      <c r="B14" s="45" t="s">
        <v>139</v>
      </c>
      <c r="C14" s="8" t="s">
        <v>9</v>
      </c>
      <c r="D14" s="15"/>
      <c r="E14" s="35">
        <v>46.27</v>
      </c>
      <c r="F14" s="36">
        <v>0.23</v>
      </c>
      <c r="G14" s="34">
        <f t="shared" si="0"/>
        <v>56.912100000000002</v>
      </c>
      <c r="H14" s="4">
        <f t="shared" si="1"/>
        <v>0</v>
      </c>
      <c r="I14" s="4">
        <f t="shared" si="2"/>
        <v>0</v>
      </c>
    </row>
    <row r="15" spans="1:9" ht="51.75">
      <c r="A15" s="51">
        <v>7</v>
      </c>
      <c r="B15" s="45" t="s">
        <v>140</v>
      </c>
      <c r="C15" s="9" t="s">
        <v>9</v>
      </c>
      <c r="D15" s="15"/>
      <c r="E15" s="35">
        <v>40.299999999999997</v>
      </c>
      <c r="F15" s="36">
        <v>0.23</v>
      </c>
      <c r="G15" s="34">
        <f t="shared" si="0"/>
        <v>49.568999999999996</v>
      </c>
      <c r="H15" s="4">
        <f t="shared" si="1"/>
        <v>0</v>
      </c>
      <c r="I15" s="4">
        <f t="shared" si="2"/>
        <v>0</v>
      </c>
    </row>
    <row r="16" spans="1:9" ht="26.25">
      <c r="A16" s="51">
        <v>8</v>
      </c>
      <c r="B16" s="45" t="s">
        <v>141</v>
      </c>
      <c r="C16" s="8" t="s">
        <v>9</v>
      </c>
      <c r="D16" s="15"/>
      <c r="E16" s="35">
        <v>242.67</v>
      </c>
      <c r="F16" s="36">
        <v>0.08</v>
      </c>
      <c r="G16" s="34">
        <f t="shared" si="0"/>
        <v>262.08359999999999</v>
      </c>
      <c r="H16" s="4">
        <f t="shared" si="1"/>
        <v>0</v>
      </c>
      <c r="I16" s="4">
        <f t="shared" si="2"/>
        <v>0</v>
      </c>
    </row>
    <row r="17" spans="1:9" ht="39">
      <c r="A17" s="51">
        <v>9</v>
      </c>
      <c r="B17" s="45" t="s">
        <v>142</v>
      </c>
      <c r="C17" s="8" t="s">
        <v>9</v>
      </c>
      <c r="D17" s="15"/>
      <c r="E17" s="35">
        <v>22.39</v>
      </c>
      <c r="F17" s="36">
        <v>0.23</v>
      </c>
      <c r="G17" s="34">
        <f t="shared" si="0"/>
        <v>27.5397</v>
      </c>
      <c r="H17" s="4">
        <f t="shared" si="1"/>
        <v>0</v>
      </c>
      <c r="I17" s="4">
        <f t="shared" si="2"/>
        <v>0</v>
      </c>
    </row>
    <row r="18" spans="1:9" ht="39">
      <c r="A18" s="51">
        <v>10</v>
      </c>
      <c r="B18" s="45" t="s">
        <v>143</v>
      </c>
      <c r="C18" s="8" t="s">
        <v>9</v>
      </c>
      <c r="D18" s="15"/>
      <c r="E18" s="35">
        <v>25.7</v>
      </c>
      <c r="F18" s="36">
        <v>0.23</v>
      </c>
      <c r="G18" s="34">
        <f t="shared" si="0"/>
        <v>31.611000000000001</v>
      </c>
      <c r="H18" s="4">
        <f t="shared" si="1"/>
        <v>0</v>
      </c>
      <c r="I18" s="4">
        <f t="shared" si="2"/>
        <v>0</v>
      </c>
    </row>
    <row r="19" spans="1:9" ht="55.5" customHeight="1">
      <c r="A19" s="51">
        <v>11</v>
      </c>
      <c r="B19" s="45" t="s">
        <v>144</v>
      </c>
      <c r="C19" s="9" t="s">
        <v>1</v>
      </c>
      <c r="D19" s="15"/>
      <c r="E19" s="35">
        <v>14.93</v>
      </c>
      <c r="F19" s="36">
        <v>0.23</v>
      </c>
      <c r="G19" s="34">
        <f t="shared" si="0"/>
        <v>18.363900000000001</v>
      </c>
      <c r="H19" s="4">
        <f t="shared" si="1"/>
        <v>0</v>
      </c>
      <c r="I19" s="4">
        <f t="shared" si="2"/>
        <v>0</v>
      </c>
    </row>
    <row r="20" spans="1:9" ht="39">
      <c r="A20" s="51">
        <v>12</v>
      </c>
      <c r="B20" s="45" t="s">
        <v>145</v>
      </c>
      <c r="C20" s="8" t="s">
        <v>1</v>
      </c>
      <c r="D20" s="15"/>
      <c r="E20" s="35">
        <v>14.48</v>
      </c>
      <c r="F20" s="36">
        <v>0.23</v>
      </c>
      <c r="G20" s="34">
        <f t="shared" si="0"/>
        <v>17.810400000000001</v>
      </c>
      <c r="H20" s="4">
        <f t="shared" si="1"/>
        <v>0</v>
      </c>
      <c r="I20" s="4">
        <f t="shared" si="2"/>
        <v>0</v>
      </c>
    </row>
    <row r="21" spans="1:9" ht="51.75">
      <c r="A21" s="51">
        <v>13</v>
      </c>
      <c r="B21" s="45" t="s">
        <v>146</v>
      </c>
      <c r="C21" s="8" t="s">
        <v>9</v>
      </c>
      <c r="D21" s="15"/>
      <c r="E21" s="35">
        <v>302.04000000000002</v>
      </c>
      <c r="F21" s="36">
        <v>0.23</v>
      </c>
      <c r="G21" s="34">
        <f t="shared" si="0"/>
        <v>371.50920000000002</v>
      </c>
      <c r="H21" s="4">
        <f t="shared" si="1"/>
        <v>0</v>
      </c>
      <c r="I21" s="4">
        <f t="shared" si="2"/>
        <v>0</v>
      </c>
    </row>
    <row r="22" spans="1:9" ht="51.75">
      <c r="A22" s="51">
        <v>14</v>
      </c>
      <c r="B22" s="45" t="s">
        <v>147</v>
      </c>
      <c r="C22" s="8" t="s">
        <v>9</v>
      </c>
      <c r="D22" s="15"/>
      <c r="E22" s="35">
        <v>366.42</v>
      </c>
      <c r="F22" s="36">
        <v>0.23</v>
      </c>
      <c r="G22" s="34">
        <f t="shared" si="0"/>
        <v>450.69659999999999</v>
      </c>
      <c r="H22" s="4">
        <f t="shared" si="1"/>
        <v>0</v>
      </c>
      <c r="I22" s="4">
        <f t="shared" si="2"/>
        <v>0</v>
      </c>
    </row>
    <row r="23" spans="1:9" ht="38.25">
      <c r="A23" s="58">
        <v>15</v>
      </c>
      <c r="B23" s="67" t="s">
        <v>148</v>
      </c>
      <c r="C23" s="10" t="s">
        <v>9</v>
      </c>
      <c r="D23" s="15"/>
      <c r="E23" s="35">
        <v>830</v>
      </c>
      <c r="F23" s="36">
        <v>0.08</v>
      </c>
      <c r="G23" s="34">
        <f t="shared" si="0"/>
        <v>896.4</v>
      </c>
      <c r="H23" s="4">
        <f t="shared" si="1"/>
        <v>0</v>
      </c>
      <c r="I23" s="4">
        <f t="shared" si="2"/>
        <v>0</v>
      </c>
    </row>
    <row r="24" spans="1:9">
      <c r="A24" s="76" t="s">
        <v>0</v>
      </c>
      <c r="B24" s="77"/>
      <c r="C24" s="77"/>
      <c r="D24" s="77"/>
      <c r="E24" s="77"/>
      <c r="F24" s="77"/>
      <c r="G24" s="100"/>
      <c r="H24" s="32">
        <f>SUM(H9:H23)</f>
        <v>0</v>
      </c>
      <c r="I24" s="31">
        <f>SUM(I9:I23)</f>
        <v>0</v>
      </c>
    </row>
    <row r="25" spans="1:9">
      <c r="A25" s="71" t="s">
        <v>180</v>
      </c>
      <c r="B25" s="71"/>
      <c r="C25" s="71"/>
    </row>
    <row r="26" spans="1:9">
      <c r="A26" s="17"/>
    </row>
    <row r="27" spans="1:9">
      <c r="A27" s="96" t="s">
        <v>158</v>
      </c>
      <c r="B27" s="96"/>
      <c r="C27" s="96"/>
      <c r="D27" s="96"/>
      <c r="E27" s="18"/>
    </row>
    <row r="28" spans="1:9">
      <c r="A28" s="20"/>
      <c r="B28" s="21"/>
      <c r="C28" s="21"/>
      <c r="D28" s="21"/>
      <c r="E28" s="21"/>
      <c r="F28" s="22"/>
    </row>
    <row r="29" spans="1:9">
      <c r="A29" s="23"/>
      <c r="B29" s="18"/>
      <c r="C29" s="18"/>
      <c r="D29" s="18"/>
      <c r="E29" s="18"/>
      <c r="F29" s="24"/>
    </row>
    <row r="30" spans="1:9">
      <c r="A30" s="23"/>
      <c r="B30" s="18"/>
      <c r="C30" s="18"/>
      <c r="D30" s="18"/>
      <c r="E30" s="18"/>
      <c r="F30" s="24"/>
    </row>
    <row r="31" spans="1:9">
      <c r="A31" s="23"/>
      <c r="B31" s="18"/>
      <c r="C31" s="18"/>
      <c r="D31" s="18"/>
      <c r="E31" s="18"/>
      <c r="F31" s="24"/>
    </row>
    <row r="32" spans="1:9">
      <c r="A32" s="25"/>
      <c r="B32" s="26"/>
      <c r="C32" s="26"/>
      <c r="D32" s="26"/>
      <c r="E32" s="26"/>
      <c r="F32" s="27"/>
    </row>
    <row r="33" spans="1:9">
      <c r="A33" s="99" t="s">
        <v>157</v>
      </c>
      <c r="B33" s="99"/>
      <c r="C33" s="99"/>
      <c r="D33" s="19"/>
      <c r="E33" s="19"/>
    </row>
    <row r="34" spans="1:9">
      <c r="A34" s="97" t="s">
        <v>159</v>
      </c>
      <c r="B34" s="97"/>
      <c r="C34" s="97"/>
      <c r="D34" s="97"/>
      <c r="E34" s="97"/>
    </row>
    <row r="35" spans="1:9">
      <c r="A35" s="97" t="s">
        <v>160</v>
      </c>
      <c r="B35" s="97"/>
      <c r="C35" s="97"/>
      <c r="D35" s="97"/>
      <c r="E35" s="97"/>
    </row>
    <row r="36" spans="1:9">
      <c r="A36" s="17"/>
    </row>
    <row r="38" spans="1:9">
      <c r="A38" s="78" t="s">
        <v>156</v>
      </c>
      <c r="B38" s="79"/>
      <c r="C38" s="79"/>
      <c r="D38" s="80"/>
      <c r="G38" s="87" t="s">
        <v>162</v>
      </c>
      <c r="H38" s="88"/>
      <c r="I38" s="89"/>
    </row>
    <row r="39" spans="1:9">
      <c r="A39" s="81"/>
      <c r="B39" s="82"/>
      <c r="C39" s="82"/>
      <c r="D39" s="83"/>
      <c r="G39" s="90"/>
      <c r="H39" s="91"/>
      <c r="I39" s="92"/>
    </row>
    <row r="40" spans="1:9">
      <c r="A40" s="81"/>
      <c r="B40" s="82"/>
      <c r="C40" s="82"/>
      <c r="D40" s="83"/>
      <c r="G40" s="90"/>
      <c r="H40" s="91"/>
      <c r="I40" s="92"/>
    </row>
    <row r="41" spans="1:9">
      <c r="A41" s="84"/>
      <c r="B41" s="85"/>
      <c r="C41" s="85"/>
      <c r="D41" s="86"/>
      <c r="G41" s="90"/>
      <c r="H41" s="91"/>
      <c r="I41" s="92"/>
    </row>
    <row r="42" spans="1:9">
      <c r="G42" s="90"/>
      <c r="H42" s="91"/>
      <c r="I42" s="92"/>
    </row>
    <row r="43" spans="1:9">
      <c r="G43" s="90"/>
      <c r="H43" s="91"/>
      <c r="I43" s="92"/>
    </row>
    <row r="44" spans="1:9">
      <c r="G44" s="93"/>
      <c r="H44" s="94"/>
      <c r="I44" s="95"/>
    </row>
  </sheetData>
  <mergeCells count="14">
    <mergeCell ref="A34:E34"/>
    <mergeCell ref="A38:D41"/>
    <mergeCell ref="G38:I44"/>
    <mergeCell ref="A1:B3"/>
    <mergeCell ref="H1:I1"/>
    <mergeCell ref="G3:I3"/>
    <mergeCell ref="A33:C33"/>
    <mergeCell ref="A5:I5"/>
    <mergeCell ref="A6:I6"/>
    <mergeCell ref="A25:C25"/>
    <mergeCell ref="A27:D27"/>
    <mergeCell ref="A35:E35"/>
    <mergeCell ref="A24:G24"/>
    <mergeCell ref="A7:B7"/>
  </mergeCells>
  <dataValidations count="1">
    <dataValidation type="list" allowBlank="1" showInputMessage="1" showErrorMessage="1" sqref="C10:C12 C14:C16 C18:C20 C22:C23">
      <formula1>zeropięć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cz. 1 Eelektro Med</vt:lpstr>
      <vt:lpstr>cz. 2 ABL&amp;E-JASCO</vt:lpstr>
      <vt:lpstr>cz. 3 - brak umowy</vt:lpstr>
      <vt:lpstr>cz. 4 Chemland</vt:lpstr>
      <vt:lpstr>cz. 5 Chemland</vt:lpstr>
      <vt:lpstr>cz. 6 Equimed</vt:lpstr>
      <vt:lpstr>'cz. 1 Eelektro Med'!Obszar_wydruku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2023-01-30T13:46:41Z</cp:lastPrinted>
  <dcterms:created xsi:type="dcterms:W3CDTF">2022-09-19T09:56:07Z</dcterms:created>
  <dcterms:modified xsi:type="dcterms:W3CDTF">2023-02-03T12:24:59Z</dcterms:modified>
</cp:coreProperties>
</file>